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0"/>
  <workbookPr defaultThemeVersion="124226"/>
  <mc:AlternateContent xmlns:mc="http://schemas.openxmlformats.org/markup-compatibility/2006">
    <mc:Choice Requires="x15">
      <x15ac:absPath xmlns:x15ac="http://schemas.microsoft.com/office/spreadsheetml/2010/11/ac" url="V:\clients\clients S-Z\Sport NZ\Website updates\"/>
    </mc:Choice>
  </mc:AlternateContent>
  <xr:revisionPtr revIDLastSave="0" documentId="13_ncr:1_{0F88D021-9563-41A4-BC29-62D93B3FDB3E}" xr6:coauthVersionLast="47" xr6:coauthVersionMax="47" xr10:uidLastSave="{00000000-0000-0000-0000-000000000000}"/>
  <bookViews>
    <workbookView xWindow="-28920" yWindow="-120" windowWidth="29040" windowHeight="15840" xr2:uid="{00000000-000D-0000-FFFF-FFFF00000000}"/>
  </bookViews>
  <sheets>
    <sheet name="Data" sheetId="1" r:id="rId1"/>
    <sheet name="Loan" sheetId="4" r:id="rId2"/>
    <sheet name="Glossary" sheetId="5" r:id="rId3"/>
  </sheets>
  <definedNames>
    <definedName name="_xlnm._FilterDatabase" localSheetId="1" hidden="1">Loan!$D$6:$D$307</definedName>
    <definedName name="_xlnm.Print_Area" localSheetId="1">Loan!$A$1:$J$67</definedName>
    <definedName name="_xlnm.Print_Titles" localSheetId="1">Loan!$1:$5</definedName>
    <definedName name="_xlnm.Recorder">#REF!</definedName>
    <definedName name="solver_adj" localSheetId="1" hidden="1">Loan!$B$7</definedName>
    <definedName name="solver_lin" localSheetId="1" hidden="1">0</definedName>
    <definedName name="solver_num" localSheetId="1" hidden="1">0</definedName>
    <definedName name="solver_opt" localSheetId="1" hidden="1">Loan!$B$10</definedName>
    <definedName name="solver_tmp" localSheetId="1" hidden="1">Loan!$B$6:$B$12</definedName>
    <definedName name="solver_typ" localSheetId="1" hidden="1">3</definedName>
    <definedName name="solver_val" localSheetId="1" hidden="1">264.02</definedName>
    <definedName name="TOTAL">Loan!$D$6:$D$307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4" l="1"/>
  <c r="B9" i="4"/>
  <c r="B8" i="4"/>
  <c r="B7" i="4"/>
  <c r="B6" i="4"/>
  <c r="B25" i="1"/>
  <c r="E20" i="1" l="1"/>
  <c r="E21" i="1" s="1"/>
  <c r="F6" i="4"/>
  <c r="E9" i="1"/>
  <c r="E10" i="1" s="1"/>
  <c r="E11" i="1"/>
  <c r="E12" i="1" s="1"/>
  <c r="E7" i="4"/>
  <c r="E22" i="1" l="1"/>
  <c r="E15" i="1"/>
  <c r="G307" i="4"/>
  <c r="H307" i="4"/>
  <c r="E307" i="4"/>
  <c r="D8" i="4"/>
  <c r="J307" i="4"/>
  <c r="F307" i="4"/>
  <c r="B10" i="4"/>
  <c r="B16" i="4" s="1"/>
  <c r="I7" i="4"/>
  <c r="J7" i="4" s="1"/>
  <c r="E24" i="1" l="1"/>
  <c r="G8" i="4"/>
  <c r="B15" i="4"/>
  <c r="B13" i="4"/>
  <c r="B11" i="4"/>
  <c r="E13" i="1" s="1"/>
  <c r="E14" i="1" s="1"/>
  <c r="B17" i="4"/>
  <c r="G7" i="4"/>
  <c r="H7" i="4" s="1"/>
  <c r="F7" i="4" s="1"/>
  <c r="E8" i="4"/>
  <c r="D9" i="4"/>
  <c r="E17" i="1" l="1"/>
  <c r="D10" i="4"/>
  <c r="E9" i="4"/>
  <c r="G9" i="4"/>
  <c r="I8" i="4"/>
  <c r="D11" i="4" l="1"/>
  <c r="E10" i="4"/>
  <c r="G10" i="4"/>
  <c r="J8" i="4"/>
  <c r="H8" i="4"/>
  <c r="F8" i="4" s="1"/>
  <c r="E11" i="4" l="1"/>
  <c r="D12" i="4"/>
  <c r="G11" i="4"/>
  <c r="I9" i="4"/>
  <c r="D13" i="4" l="1"/>
  <c r="E12" i="4"/>
  <c r="G12" i="4"/>
  <c r="J9" i="4"/>
  <c r="H9" i="4"/>
  <c r="F9" i="4" s="1"/>
  <c r="D14" i="4" l="1"/>
  <c r="E13" i="4"/>
  <c r="G13" i="4"/>
  <c r="I10" i="4"/>
  <c r="E14" i="4" l="1"/>
  <c r="D15" i="4"/>
  <c r="G14" i="4"/>
  <c r="J10" i="4"/>
  <c r="H10" i="4"/>
  <c r="F10" i="4" s="1"/>
  <c r="D16" i="4" l="1"/>
  <c r="E15" i="4"/>
  <c r="G15" i="4"/>
  <c r="I11" i="4"/>
  <c r="D17" i="4" l="1"/>
  <c r="E16" i="4"/>
  <c r="G16" i="4"/>
  <c r="J11" i="4"/>
  <c r="H11" i="4"/>
  <c r="F11" i="4" s="1"/>
  <c r="D18" i="4" l="1"/>
  <c r="E17" i="4"/>
  <c r="G17" i="4"/>
  <c r="I12" i="4"/>
  <c r="D19" i="4" l="1"/>
  <c r="E18" i="4"/>
  <c r="G18" i="4"/>
  <c r="J12" i="4"/>
  <c r="H12" i="4"/>
  <c r="F12" i="4" s="1"/>
  <c r="E19" i="4" l="1"/>
  <c r="D20" i="4"/>
  <c r="G19" i="4"/>
  <c r="I13" i="4"/>
  <c r="D21" i="4" l="1"/>
  <c r="E20" i="4"/>
  <c r="G20" i="4"/>
  <c r="J13" i="4"/>
  <c r="H13" i="4"/>
  <c r="F13" i="4" s="1"/>
  <c r="D22" i="4" l="1"/>
  <c r="E21" i="4"/>
  <c r="G21" i="4"/>
  <c r="I14" i="4"/>
  <c r="D23" i="4" l="1"/>
  <c r="E22" i="4"/>
  <c r="G22" i="4"/>
  <c r="J14" i="4"/>
  <c r="H14" i="4"/>
  <c r="F14" i="4" s="1"/>
  <c r="E23" i="4" l="1"/>
  <c r="D24" i="4"/>
  <c r="G23" i="4"/>
  <c r="I15" i="4"/>
  <c r="D25" i="4" l="1"/>
  <c r="E24" i="4"/>
  <c r="G24" i="4"/>
  <c r="J15" i="4"/>
  <c r="H15" i="4"/>
  <c r="F15" i="4" s="1"/>
  <c r="D26" i="4" l="1"/>
  <c r="E25" i="4"/>
  <c r="G25" i="4"/>
  <c r="I16" i="4"/>
  <c r="D27" i="4" l="1"/>
  <c r="E26" i="4"/>
  <c r="G26" i="4"/>
  <c r="J16" i="4"/>
  <c r="H16" i="4"/>
  <c r="F16" i="4" s="1"/>
  <c r="E27" i="4" l="1"/>
  <c r="D28" i="4"/>
  <c r="G27" i="4"/>
  <c r="I17" i="4"/>
  <c r="D29" i="4" l="1"/>
  <c r="E28" i="4"/>
  <c r="G28" i="4"/>
  <c r="J17" i="4"/>
  <c r="H17" i="4"/>
  <c r="F17" i="4" s="1"/>
  <c r="D30" i="4" l="1"/>
  <c r="E29" i="4"/>
  <c r="G29" i="4"/>
  <c r="I18" i="4"/>
  <c r="D31" i="4" l="1"/>
  <c r="E30" i="4"/>
  <c r="G30" i="4"/>
  <c r="J18" i="4"/>
  <c r="H18" i="4"/>
  <c r="F18" i="4" s="1"/>
  <c r="E31" i="4" l="1"/>
  <c r="D32" i="4"/>
  <c r="G31" i="4"/>
  <c r="I19" i="4"/>
  <c r="D33" i="4" l="1"/>
  <c r="E32" i="4"/>
  <c r="G32" i="4"/>
  <c r="J19" i="4"/>
  <c r="H19" i="4"/>
  <c r="F19" i="4" s="1"/>
  <c r="D34" i="4" l="1"/>
  <c r="E33" i="4"/>
  <c r="G33" i="4"/>
  <c r="I20" i="4"/>
  <c r="D35" i="4" l="1"/>
  <c r="E34" i="4"/>
  <c r="G34" i="4"/>
  <c r="J20" i="4"/>
  <c r="H20" i="4"/>
  <c r="F20" i="4" s="1"/>
  <c r="E35" i="4" l="1"/>
  <c r="D36" i="4"/>
  <c r="G35" i="4"/>
  <c r="I21" i="4"/>
  <c r="D37" i="4" l="1"/>
  <c r="E36" i="4"/>
  <c r="G36" i="4"/>
  <c r="J21" i="4"/>
  <c r="H21" i="4"/>
  <c r="F21" i="4" s="1"/>
  <c r="D38" i="4" l="1"/>
  <c r="E37" i="4"/>
  <c r="G37" i="4"/>
  <c r="I22" i="4"/>
  <c r="D39" i="4" l="1"/>
  <c r="E38" i="4"/>
  <c r="G38" i="4"/>
  <c r="J22" i="4"/>
  <c r="H22" i="4"/>
  <c r="F22" i="4" s="1"/>
  <c r="E39" i="4" l="1"/>
  <c r="D40" i="4"/>
  <c r="G39" i="4"/>
  <c r="I23" i="4"/>
  <c r="D41" i="4" l="1"/>
  <c r="E40" i="4"/>
  <c r="G40" i="4"/>
  <c r="J23" i="4"/>
  <c r="H23" i="4"/>
  <c r="F23" i="4" s="1"/>
  <c r="D42" i="4" l="1"/>
  <c r="E41" i="4"/>
  <c r="G41" i="4"/>
  <c r="I24" i="4"/>
  <c r="D43" i="4" l="1"/>
  <c r="E42" i="4"/>
  <c r="G42" i="4"/>
  <c r="J24" i="4"/>
  <c r="H24" i="4"/>
  <c r="F24" i="4" s="1"/>
  <c r="E43" i="4" l="1"/>
  <c r="D44" i="4"/>
  <c r="G43" i="4"/>
  <c r="I25" i="4"/>
  <c r="D45" i="4" l="1"/>
  <c r="E44" i="4"/>
  <c r="G44" i="4"/>
  <c r="J25" i="4"/>
  <c r="H25" i="4"/>
  <c r="F25" i="4" s="1"/>
  <c r="D46" i="4" l="1"/>
  <c r="E45" i="4"/>
  <c r="G45" i="4"/>
  <c r="I26" i="4"/>
  <c r="E46" i="4" l="1"/>
  <c r="D47" i="4"/>
  <c r="G46" i="4"/>
  <c r="J26" i="4"/>
  <c r="H26" i="4"/>
  <c r="F26" i="4" s="1"/>
  <c r="D48" i="4" l="1"/>
  <c r="E47" i="4"/>
  <c r="G47" i="4"/>
  <c r="I27" i="4"/>
  <c r="E48" i="4" l="1"/>
  <c r="D49" i="4"/>
  <c r="G48" i="4"/>
  <c r="J27" i="4"/>
  <c r="H27" i="4"/>
  <c r="F27" i="4" s="1"/>
  <c r="E49" i="4" l="1"/>
  <c r="D50" i="4"/>
  <c r="G49" i="4"/>
  <c r="I28" i="4"/>
  <c r="E50" i="4" l="1"/>
  <c r="D51" i="4"/>
  <c r="G50" i="4"/>
  <c r="J28" i="4"/>
  <c r="H28" i="4"/>
  <c r="F28" i="4" s="1"/>
  <c r="D52" i="4" l="1"/>
  <c r="E51" i="4"/>
  <c r="G51" i="4"/>
  <c r="I29" i="4"/>
  <c r="E52" i="4" l="1"/>
  <c r="D53" i="4"/>
  <c r="G52" i="4"/>
  <c r="J29" i="4"/>
  <c r="H29" i="4"/>
  <c r="F29" i="4" s="1"/>
  <c r="D54" i="4" l="1"/>
  <c r="E53" i="4"/>
  <c r="G53" i="4"/>
  <c r="I30" i="4"/>
  <c r="D55" i="4" l="1"/>
  <c r="E54" i="4"/>
  <c r="G54" i="4"/>
  <c r="J30" i="4"/>
  <c r="H30" i="4"/>
  <c r="F30" i="4" s="1"/>
  <c r="D56" i="4" l="1"/>
  <c r="E55" i="4"/>
  <c r="G55" i="4"/>
  <c r="I31" i="4"/>
  <c r="D57" i="4" l="1"/>
  <c r="E56" i="4"/>
  <c r="G56" i="4"/>
  <c r="J31" i="4"/>
  <c r="H31" i="4"/>
  <c r="F31" i="4" s="1"/>
  <c r="G57" i="4" l="1"/>
  <c r="D58" i="4"/>
  <c r="E57" i="4"/>
  <c r="I32" i="4"/>
  <c r="E58" i="4" l="1"/>
  <c r="G58" i="4"/>
  <c r="D59" i="4"/>
  <c r="J32" i="4"/>
  <c r="H32" i="4"/>
  <c r="F32" i="4" s="1"/>
  <c r="E59" i="4" l="1"/>
  <c r="D60" i="4"/>
  <c r="G59" i="4"/>
  <c r="I33" i="4"/>
  <c r="E60" i="4" l="1"/>
  <c r="G60" i="4"/>
  <c r="D61" i="4"/>
  <c r="J33" i="4"/>
  <c r="H33" i="4"/>
  <c r="F33" i="4" s="1"/>
  <c r="E61" i="4" l="1"/>
  <c r="G61" i="4"/>
  <c r="D62" i="4"/>
  <c r="I34" i="4"/>
  <c r="D63" i="4" l="1"/>
  <c r="E62" i="4"/>
  <c r="G62" i="4"/>
  <c r="J34" i="4"/>
  <c r="H34" i="4"/>
  <c r="F34" i="4" s="1"/>
  <c r="G63" i="4" l="1"/>
  <c r="D64" i="4"/>
  <c r="E63" i="4"/>
  <c r="I35" i="4"/>
  <c r="G64" i="4" l="1"/>
  <c r="D65" i="4"/>
  <c r="E64" i="4"/>
  <c r="J35" i="4"/>
  <c r="H35" i="4"/>
  <c r="F35" i="4" s="1"/>
  <c r="E65" i="4" l="1"/>
  <c r="G65" i="4"/>
  <c r="D66" i="4"/>
  <c r="I36" i="4"/>
  <c r="E66" i="4" l="1"/>
  <c r="D67" i="4"/>
  <c r="G66" i="4"/>
  <c r="J36" i="4"/>
  <c r="H36" i="4"/>
  <c r="F36" i="4" s="1"/>
  <c r="G67" i="4" l="1"/>
  <c r="D68" i="4"/>
  <c r="E67" i="4"/>
  <c r="I37" i="4"/>
  <c r="D69" i="4" l="1"/>
  <c r="E68" i="4"/>
  <c r="G68" i="4"/>
  <c r="J37" i="4"/>
  <c r="H37" i="4"/>
  <c r="F37" i="4" s="1"/>
  <c r="E69" i="4" l="1"/>
  <c r="D70" i="4"/>
  <c r="G69" i="4"/>
  <c r="I38" i="4"/>
  <c r="G70" i="4" l="1"/>
  <c r="D71" i="4"/>
  <c r="E70" i="4"/>
  <c r="J38" i="4"/>
  <c r="H38" i="4"/>
  <c r="F38" i="4" s="1"/>
  <c r="E71" i="4" l="1"/>
  <c r="D72" i="4"/>
  <c r="G71" i="4"/>
  <c r="I39" i="4"/>
  <c r="G72" i="4" l="1"/>
  <c r="E72" i="4"/>
  <c r="D73" i="4"/>
  <c r="J39" i="4"/>
  <c r="H39" i="4"/>
  <c r="F39" i="4" s="1"/>
  <c r="G73" i="4" l="1"/>
  <c r="E73" i="4"/>
  <c r="D74" i="4"/>
  <c r="I40" i="4"/>
  <c r="G74" i="4" l="1"/>
  <c r="E74" i="4"/>
  <c r="D75" i="4"/>
  <c r="J40" i="4"/>
  <c r="H40" i="4"/>
  <c r="F40" i="4" s="1"/>
  <c r="D76" i="4" l="1"/>
  <c r="E75" i="4"/>
  <c r="G75" i="4"/>
  <c r="I41" i="4"/>
  <c r="D77" i="4" l="1"/>
  <c r="E76" i="4"/>
  <c r="G76" i="4"/>
  <c r="J41" i="4"/>
  <c r="H41" i="4"/>
  <c r="F41" i="4" s="1"/>
  <c r="D78" i="4" l="1"/>
  <c r="E77" i="4"/>
  <c r="G77" i="4"/>
  <c r="I42" i="4"/>
  <c r="E78" i="4" l="1"/>
  <c r="G78" i="4"/>
  <c r="D79" i="4"/>
  <c r="J42" i="4"/>
  <c r="H42" i="4"/>
  <c r="F42" i="4" s="1"/>
  <c r="H79" i="4" l="1"/>
  <c r="G79" i="4"/>
  <c r="F79" i="4"/>
  <c r="I80" i="4" s="1"/>
  <c r="D80" i="4"/>
  <c r="E79" i="4"/>
  <c r="J79" i="4"/>
  <c r="I43" i="4"/>
  <c r="G80" i="4" l="1"/>
  <c r="H80" i="4"/>
  <c r="J80" i="4"/>
  <c r="D81" i="4"/>
  <c r="F80" i="4"/>
  <c r="I81" i="4" s="1"/>
  <c r="E80" i="4"/>
  <c r="J43" i="4"/>
  <c r="H43" i="4"/>
  <c r="F43" i="4" s="1"/>
  <c r="E81" i="4" l="1"/>
  <c r="D82" i="4"/>
  <c r="J81" i="4"/>
  <c r="F81" i="4"/>
  <c r="I82" i="4" s="1"/>
  <c r="H81" i="4"/>
  <c r="G81" i="4"/>
  <c r="I44" i="4"/>
  <c r="J82" i="4" l="1"/>
  <c r="E82" i="4"/>
  <c r="D83" i="4"/>
  <c r="H82" i="4"/>
  <c r="G82" i="4"/>
  <c r="F82" i="4"/>
  <c r="I83" i="4" s="1"/>
  <c r="J44" i="4"/>
  <c r="H44" i="4"/>
  <c r="F44" i="4" s="1"/>
  <c r="F83" i="4" l="1"/>
  <c r="I84" i="4" s="1"/>
  <c r="H83" i="4"/>
  <c r="D84" i="4"/>
  <c r="E83" i="4"/>
  <c r="J83" i="4"/>
  <c r="G83" i="4"/>
  <c r="I45" i="4"/>
  <c r="D85" i="4" l="1"/>
  <c r="H84" i="4"/>
  <c r="J84" i="4"/>
  <c r="F84" i="4"/>
  <c r="I85" i="4" s="1"/>
  <c r="E84" i="4"/>
  <c r="G84" i="4"/>
  <c r="J45" i="4"/>
  <c r="H45" i="4"/>
  <c r="F45" i="4" s="1"/>
  <c r="F85" i="4" l="1"/>
  <c r="I86" i="4" s="1"/>
  <c r="J85" i="4"/>
  <c r="D86" i="4"/>
  <c r="H85" i="4"/>
  <c r="E85" i="4"/>
  <c r="G85" i="4"/>
  <c r="I46" i="4"/>
  <c r="F86" i="4" l="1"/>
  <c r="I87" i="4" s="1"/>
  <c r="D87" i="4"/>
  <c r="E86" i="4"/>
  <c r="J86" i="4"/>
  <c r="G86" i="4"/>
  <c r="H86" i="4"/>
  <c r="J46" i="4"/>
  <c r="H46" i="4"/>
  <c r="F46" i="4" s="1"/>
  <c r="D88" i="4" l="1"/>
  <c r="F87" i="4"/>
  <c r="I88" i="4" s="1"/>
  <c r="G87" i="4"/>
  <c r="E87" i="4"/>
  <c r="J87" i="4"/>
  <c r="H87" i="4"/>
  <c r="I47" i="4"/>
  <c r="J88" i="4" l="1"/>
  <c r="D89" i="4"/>
  <c r="G88" i="4"/>
  <c r="H88" i="4"/>
  <c r="F88" i="4"/>
  <c r="I89" i="4" s="1"/>
  <c r="E88" i="4"/>
  <c r="J47" i="4"/>
  <c r="H47" i="4"/>
  <c r="F47" i="4" s="1"/>
  <c r="E89" i="4" l="1"/>
  <c r="H89" i="4"/>
  <c r="J89" i="4"/>
  <c r="D90" i="4"/>
  <c r="F89" i="4"/>
  <c r="I90" i="4" s="1"/>
  <c r="G89" i="4"/>
  <c r="I48" i="4"/>
  <c r="E90" i="4" l="1"/>
  <c r="D91" i="4"/>
  <c r="J90" i="4"/>
  <c r="F90" i="4"/>
  <c r="I91" i="4" s="1"/>
  <c r="G90" i="4"/>
  <c r="H90" i="4"/>
  <c r="J48" i="4"/>
  <c r="H48" i="4"/>
  <c r="F48" i="4" s="1"/>
  <c r="H91" i="4" l="1"/>
  <c r="G91" i="4"/>
  <c r="E91" i="4"/>
  <c r="F91" i="4"/>
  <c r="I92" i="4" s="1"/>
  <c r="J91" i="4"/>
  <c r="D92" i="4"/>
  <c r="I49" i="4"/>
  <c r="D93" i="4" l="1"/>
  <c r="G92" i="4"/>
  <c r="F92" i="4"/>
  <c r="I93" i="4" s="1"/>
  <c r="J92" i="4"/>
  <c r="H92" i="4"/>
  <c r="E92" i="4"/>
  <c r="J49" i="4"/>
  <c r="H49" i="4"/>
  <c r="F49" i="4" s="1"/>
  <c r="F93" i="4" l="1"/>
  <c r="I94" i="4" s="1"/>
  <c r="H93" i="4"/>
  <c r="J93" i="4"/>
  <c r="G93" i="4"/>
  <c r="D94" i="4"/>
  <c r="E93" i="4"/>
  <c r="I50" i="4"/>
  <c r="H94" i="4" l="1"/>
  <c r="F94" i="4"/>
  <c r="I95" i="4" s="1"/>
  <c r="J94" i="4"/>
  <c r="G94" i="4"/>
  <c r="D95" i="4"/>
  <c r="E94" i="4"/>
  <c r="J50" i="4"/>
  <c r="H50" i="4"/>
  <c r="F50" i="4" s="1"/>
  <c r="H95" i="4" l="1"/>
  <c r="G95" i="4"/>
  <c r="F95" i="4"/>
  <c r="I96" i="4" s="1"/>
  <c r="E95" i="4"/>
  <c r="D96" i="4"/>
  <c r="J95" i="4"/>
  <c r="I51" i="4"/>
  <c r="J96" i="4" l="1"/>
  <c r="H96" i="4"/>
  <c r="F96" i="4"/>
  <c r="I97" i="4" s="1"/>
  <c r="G96" i="4"/>
  <c r="E96" i="4"/>
  <c r="D97" i="4"/>
  <c r="J51" i="4"/>
  <c r="H51" i="4"/>
  <c r="F51" i="4" s="1"/>
  <c r="J97" i="4" l="1"/>
  <c r="D98" i="4"/>
  <c r="H97" i="4"/>
  <c r="G97" i="4"/>
  <c r="E97" i="4"/>
  <c r="F97" i="4"/>
  <c r="I98" i="4" s="1"/>
  <c r="I52" i="4"/>
  <c r="G98" i="4" l="1"/>
  <c r="H98" i="4"/>
  <c r="F98" i="4"/>
  <c r="I99" i="4" s="1"/>
  <c r="E98" i="4"/>
  <c r="D99" i="4"/>
  <c r="J98" i="4"/>
  <c r="J52" i="4"/>
  <c r="H52" i="4"/>
  <c r="F52" i="4" s="1"/>
  <c r="H99" i="4" l="1"/>
  <c r="D100" i="4"/>
  <c r="E99" i="4"/>
  <c r="G99" i="4"/>
  <c r="F99" i="4"/>
  <c r="I100" i="4" s="1"/>
  <c r="J99" i="4"/>
  <c r="I53" i="4"/>
  <c r="J100" i="4" l="1"/>
  <c r="G100" i="4"/>
  <c r="D101" i="4"/>
  <c r="E100" i="4"/>
  <c r="H100" i="4"/>
  <c r="F100" i="4"/>
  <c r="I101" i="4" s="1"/>
  <c r="J53" i="4"/>
  <c r="H53" i="4"/>
  <c r="F53" i="4" s="1"/>
  <c r="F101" i="4" l="1"/>
  <c r="I102" i="4" s="1"/>
  <c r="H101" i="4"/>
  <c r="E101" i="4"/>
  <c r="J101" i="4"/>
  <c r="G101" i="4"/>
  <c r="D102" i="4"/>
  <c r="I54" i="4"/>
  <c r="D103" i="4" l="1"/>
  <c r="E102" i="4"/>
  <c r="H102" i="4"/>
  <c r="G102" i="4"/>
  <c r="J102" i="4"/>
  <c r="F102" i="4"/>
  <c r="I103" i="4" s="1"/>
  <c r="J54" i="4"/>
  <c r="H54" i="4"/>
  <c r="F54" i="4" s="1"/>
  <c r="I55" i="4" l="1"/>
  <c r="J103" i="4"/>
  <c r="D104" i="4"/>
  <c r="G103" i="4"/>
  <c r="E103" i="4"/>
  <c r="F103" i="4"/>
  <c r="I104" i="4" s="1"/>
  <c r="H103" i="4"/>
  <c r="J55" i="4" l="1"/>
  <c r="H55" i="4"/>
  <c r="F55" i="4" s="1"/>
  <c r="F104" i="4"/>
  <c r="I105" i="4" s="1"/>
  <c r="E104" i="4"/>
  <c r="H104" i="4"/>
  <c r="D105" i="4"/>
  <c r="J104" i="4"/>
  <c r="G104" i="4"/>
  <c r="I56" i="4" l="1"/>
  <c r="F105" i="4"/>
  <c r="I106" i="4" s="1"/>
  <c r="D106" i="4"/>
  <c r="G105" i="4"/>
  <c r="E105" i="4"/>
  <c r="H105" i="4"/>
  <c r="J105" i="4"/>
  <c r="J56" i="4" l="1"/>
  <c r="H56" i="4"/>
  <c r="F56" i="4" s="1"/>
  <c r="D107" i="4"/>
  <c r="F106" i="4"/>
  <c r="I107" i="4" s="1"/>
  <c r="E106" i="4"/>
  <c r="H106" i="4"/>
  <c r="G106" i="4"/>
  <c r="J106" i="4"/>
  <c r="I57" i="4" l="1"/>
  <c r="F107" i="4"/>
  <c r="I108" i="4" s="1"/>
  <c r="J107" i="4"/>
  <c r="E107" i="4"/>
  <c r="H107" i="4"/>
  <c r="G107" i="4"/>
  <c r="D108" i="4"/>
  <c r="J57" i="4" l="1"/>
  <c r="H57" i="4"/>
  <c r="F57" i="4" s="1"/>
  <c r="D109" i="4"/>
  <c r="E108" i="4"/>
  <c r="G108" i="4"/>
  <c r="H108" i="4"/>
  <c r="F108" i="4"/>
  <c r="I109" i="4" s="1"/>
  <c r="J108" i="4"/>
  <c r="I58" i="4" l="1"/>
  <c r="F109" i="4"/>
  <c r="I110" i="4" s="1"/>
  <c r="D110" i="4"/>
  <c r="G109" i="4"/>
  <c r="J109" i="4"/>
  <c r="E109" i="4"/>
  <c r="H109" i="4"/>
  <c r="J58" i="4" l="1"/>
  <c r="H58" i="4"/>
  <c r="F58" i="4" s="1"/>
  <c r="D111" i="4"/>
  <c r="G110" i="4"/>
  <c r="E110" i="4"/>
  <c r="J110" i="4"/>
  <c r="H110" i="4"/>
  <c r="F110" i="4"/>
  <c r="I111" i="4" s="1"/>
  <c r="I59" i="4" l="1"/>
  <c r="F111" i="4"/>
  <c r="I112" i="4" s="1"/>
  <c r="E111" i="4"/>
  <c r="J111" i="4"/>
  <c r="H111" i="4"/>
  <c r="D112" i="4"/>
  <c r="G111" i="4"/>
  <c r="J59" i="4" l="1"/>
  <c r="H59" i="4"/>
  <c r="F59" i="4" s="1"/>
  <c r="F112" i="4"/>
  <c r="I113" i="4" s="1"/>
  <c r="G112" i="4"/>
  <c r="E112" i="4"/>
  <c r="J112" i="4"/>
  <c r="D113" i="4"/>
  <c r="H112" i="4"/>
  <c r="I60" i="4" l="1"/>
  <c r="G113" i="4"/>
  <c r="F113" i="4"/>
  <c r="I114" i="4" s="1"/>
  <c r="D114" i="4"/>
  <c r="H113" i="4"/>
  <c r="J113" i="4"/>
  <c r="E113" i="4"/>
  <c r="J60" i="4" l="1"/>
  <c r="H60" i="4"/>
  <c r="F60" i="4" s="1"/>
  <c r="E114" i="4"/>
  <c r="H114" i="4"/>
  <c r="F114" i="4"/>
  <c r="I115" i="4" s="1"/>
  <c r="D115" i="4"/>
  <c r="J114" i="4"/>
  <c r="G114" i="4"/>
  <c r="I61" i="4" l="1"/>
  <c r="E115" i="4"/>
  <c r="J115" i="4"/>
  <c r="H115" i="4"/>
  <c r="G115" i="4"/>
  <c r="D116" i="4"/>
  <c r="F115" i="4"/>
  <c r="I116" i="4" s="1"/>
  <c r="J61" i="4" l="1"/>
  <c r="H61" i="4"/>
  <c r="F61" i="4" s="1"/>
  <c r="H116" i="4"/>
  <c r="E116" i="4"/>
  <c r="F116" i="4"/>
  <c r="I117" i="4" s="1"/>
  <c r="J116" i="4"/>
  <c r="G116" i="4"/>
  <c r="D117" i="4"/>
  <c r="I62" i="4" l="1"/>
  <c r="D118" i="4"/>
  <c r="H117" i="4"/>
  <c r="F117" i="4"/>
  <c r="I118" i="4" s="1"/>
  <c r="J117" i="4"/>
  <c r="E117" i="4"/>
  <c r="G117" i="4"/>
  <c r="J62" i="4" l="1"/>
  <c r="H62" i="4"/>
  <c r="F62" i="4" s="1"/>
  <c r="E118" i="4"/>
  <c r="H118" i="4"/>
  <c r="F118" i="4"/>
  <c r="I119" i="4" s="1"/>
  <c r="D119" i="4"/>
  <c r="G118" i="4"/>
  <c r="J118" i="4"/>
  <c r="I63" i="4" l="1"/>
  <c r="E119" i="4"/>
  <c r="J119" i="4"/>
  <c r="H119" i="4"/>
  <c r="F119" i="4"/>
  <c r="I120" i="4" s="1"/>
  <c r="G119" i="4"/>
  <c r="D120" i="4"/>
  <c r="J63" i="4" l="1"/>
  <c r="H63" i="4"/>
  <c r="F63" i="4" s="1"/>
  <c r="H120" i="4"/>
  <c r="E120" i="4"/>
  <c r="F120" i="4"/>
  <c r="I121" i="4" s="1"/>
  <c r="G120" i="4"/>
  <c r="D121" i="4"/>
  <c r="J120" i="4"/>
  <c r="I64" i="4" l="1"/>
  <c r="D122" i="4"/>
  <c r="H121" i="4"/>
  <c r="J121" i="4"/>
  <c r="E121" i="4"/>
  <c r="G121" i="4"/>
  <c r="F121" i="4"/>
  <c r="I122" i="4" s="1"/>
  <c r="J64" i="4" l="1"/>
  <c r="H64" i="4"/>
  <c r="F64" i="4" s="1"/>
  <c r="F122" i="4"/>
  <c r="I123" i="4" s="1"/>
  <c r="G122" i="4"/>
  <c r="D123" i="4"/>
  <c r="J122" i="4"/>
  <c r="H122" i="4"/>
  <c r="E122" i="4"/>
  <c r="I65" i="4" l="1"/>
  <c r="J123" i="4"/>
  <c r="H123" i="4"/>
  <c r="G123" i="4"/>
  <c r="D124" i="4"/>
  <c r="E123" i="4"/>
  <c r="F123" i="4"/>
  <c r="I124" i="4" s="1"/>
  <c r="J65" i="4" l="1"/>
  <c r="H65" i="4"/>
  <c r="F65" i="4" s="1"/>
  <c r="F124" i="4"/>
  <c r="I125" i="4" s="1"/>
  <c r="G124" i="4"/>
  <c r="J124" i="4"/>
  <c r="E124" i="4"/>
  <c r="D125" i="4"/>
  <c r="H124" i="4"/>
  <c r="I66" i="4" l="1"/>
  <c r="H125" i="4"/>
  <c r="J125" i="4"/>
  <c r="E125" i="4"/>
  <c r="F125" i="4"/>
  <c r="I126" i="4" s="1"/>
  <c r="G125" i="4"/>
  <c r="D126" i="4"/>
  <c r="H66" i="4" l="1"/>
  <c r="F66" i="4" s="1"/>
  <c r="J66" i="4"/>
  <c r="J126" i="4"/>
  <c r="H126" i="4"/>
  <c r="E126" i="4"/>
  <c r="F126" i="4"/>
  <c r="I127" i="4" s="1"/>
  <c r="G126" i="4"/>
  <c r="D127" i="4"/>
  <c r="I67" i="4" l="1"/>
  <c r="F127" i="4"/>
  <c r="I128" i="4" s="1"/>
  <c r="D128" i="4"/>
  <c r="E127" i="4"/>
  <c r="J127" i="4"/>
  <c r="G127" i="4"/>
  <c r="H127" i="4"/>
  <c r="J67" i="4" l="1"/>
  <c r="H67" i="4"/>
  <c r="F67" i="4" s="1"/>
  <c r="D129" i="4"/>
  <c r="E128" i="4"/>
  <c r="H128" i="4"/>
  <c r="F128" i="4"/>
  <c r="I129" i="4" s="1"/>
  <c r="J128" i="4"/>
  <c r="G128" i="4"/>
  <c r="I68" i="4" l="1"/>
  <c r="D130" i="4"/>
  <c r="H129" i="4"/>
  <c r="F129" i="4"/>
  <c r="I130" i="4" s="1"/>
  <c r="J129" i="4"/>
  <c r="E129" i="4"/>
  <c r="G129" i="4"/>
  <c r="J68" i="4" l="1"/>
  <c r="H68" i="4"/>
  <c r="F68" i="4" s="1"/>
  <c r="F130" i="4"/>
  <c r="I131" i="4" s="1"/>
  <c r="G130" i="4"/>
  <c r="J130" i="4"/>
  <c r="E130" i="4"/>
  <c r="H130" i="4"/>
  <c r="D131" i="4"/>
  <c r="I69" i="4" l="1"/>
  <c r="G131" i="4"/>
  <c r="F131" i="4"/>
  <c r="I132" i="4" s="1"/>
  <c r="D132" i="4"/>
  <c r="J131" i="4"/>
  <c r="E131" i="4"/>
  <c r="H131" i="4"/>
  <c r="J69" i="4" l="1"/>
  <c r="H69" i="4"/>
  <c r="F69" i="4" s="1"/>
  <c r="G132" i="4"/>
  <c r="J132" i="4"/>
  <c r="D133" i="4"/>
  <c r="E132" i="4"/>
  <c r="H132" i="4"/>
  <c r="F132" i="4"/>
  <c r="I133" i="4" s="1"/>
  <c r="I70" i="4" l="1"/>
  <c r="G133" i="4"/>
  <c r="D134" i="4"/>
  <c r="F133" i="4"/>
  <c r="I134" i="4" s="1"/>
  <c r="J133" i="4"/>
  <c r="H133" i="4"/>
  <c r="E133" i="4"/>
  <c r="H70" i="4" l="1"/>
  <c r="F70" i="4" s="1"/>
  <c r="J70" i="4"/>
  <c r="E134" i="4"/>
  <c r="D135" i="4"/>
  <c r="F134" i="4"/>
  <c r="I135" i="4" s="1"/>
  <c r="G134" i="4"/>
  <c r="J134" i="4"/>
  <c r="H134" i="4"/>
  <c r="I71" i="4" l="1"/>
  <c r="J135" i="4"/>
  <c r="H135" i="4"/>
  <c r="G135" i="4"/>
  <c r="F135" i="4"/>
  <c r="I136" i="4" s="1"/>
  <c r="D136" i="4"/>
  <c r="E135" i="4"/>
  <c r="J71" i="4" l="1"/>
  <c r="H71" i="4"/>
  <c r="F71" i="4" s="1"/>
  <c r="F136" i="4"/>
  <c r="I137" i="4" s="1"/>
  <c r="G136" i="4"/>
  <c r="J136" i="4"/>
  <c r="D137" i="4"/>
  <c r="H136" i="4"/>
  <c r="E136" i="4"/>
  <c r="I72" i="4" l="1"/>
  <c r="E137" i="4"/>
  <c r="F137" i="4"/>
  <c r="I138" i="4" s="1"/>
  <c r="G137" i="4"/>
  <c r="D138" i="4"/>
  <c r="J137" i="4"/>
  <c r="H137" i="4"/>
  <c r="H72" i="4" l="1"/>
  <c r="F72" i="4" s="1"/>
  <c r="J72" i="4"/>
  <c r="H138" i="4"/>
  <c r="E138" i="4"/>
  <c r="G138" i="4"/>
  <c r="D139" i="4"/>
  <c r="F138" i="4"/>
  <c r="I139" i="4" s="1"/>
  <c r="J138" i="4"/>
  <c r="I73" i="4" l="1"/>
  <c r="E139" i="4"/>
  <c r="J139" i="4"/>
  <c r="H139" i="4"/>
  <c r="F139" i="4"/>
  <c r="I140" i="4" s="1"/>
  <c r="G139" i="4"/>
  <c r="D140" i="4"/>
  <c r="J73" i="4" l="1"/>
  <c r="H73" i="4"/>
  <c r="F73" i="4" s="1"/>
  <c r="H140" i="4"/>
  <c r="F140" i="4"/>
  <c r="I141" i="4" s="1"/>
  <c r="G140" i="4"/>
  <c r="D141" i="4"/>
  <c r="J140" i="4"/>
  <c r="E140" i="4"/>
  <c r="I74" i="4" l="1"/>
  <c r="H141" i="4"/>
  <c r="J141" i="4"/>
  <c r="E141" i="4"/>
  <c r="F141" i="4"/>
  <c r="I142" i="4" s="1"/>
  <c r="G141" i="4"/>
  <c r="D142" i="4"/>
  <c r="J74" i="4" l="1"/>
  <c r="H74" i="4"/>
  <c r="F74" i="4" s="1"/>
  <c r="D143" i="4"/>
  <c r="J142" i="4"/>
  <c r="H142" i="4"/>
  <c r="G142" i="4"/>
  <c r="E142" i="4"/>
  <c r="F142" i="4"/>
  <c r="I143" i="4" s="1"/>
  <c r="I75" i="4" l="1"/>
  <c r="G143" i="4"/>
  <c r="F143" i="4"/>
  <c r="I144" i="4" s="1"/>
  <c r="D144" i="4"/>
  <c r="E143" i="4"/>
  <c r="H143" i="4"/>
  <c r="J143" i="4"/>
  <c r="J75" i="4" l="1"/>
  <c r="H75" i="4"/>
  <c r="F75" i="4" s="1"/>
  <c r="G144" i="4"/>
  <c r="D145" i="4"/>
  <c r="J144" i="4"/>
  <c r="E144" i="4"/>
  <c r="H144" i="4"/>
  <c r="F144" i="4"/>
  <c r="I145" i="4" s="1"/>
  <c r="I76" i="4" l="1"/>
  <c r="E145" i="4"/>
  <c r="G145" i="4"/>
  <c r="J145" i="4"/>
  <c r="H145" i="4"/>
  <c r="D146" i="4"/>
  <c r="F145" i="4"/>
  <c r="I146" i="4" s="1"/>
  <c r="J76" i="4" l="1"/>
  <c r="H76" i="4"/>
  <c r="F76" i="4" s="1"/>
  <c r="G146" i="4"/>
  <c r="J146" i="4"/>
  <c r="E146" i="4"/>
  <c r="F146" i="4"/>
  <c r="I147" i="4" s="1"/>
  <c r="H146" i="4"/>
  <c r="D147" i="4"/>
  <c r="I77" i="4" l="1"/>
  <c r="G147" i="4"/>
  <c r="F147" i="4"/>
  <c r="I148" i="4" s="1"/>
  <c r="D148" i="4"/>
  <c r="J147" i="4"/>
  <c r="E147" i="4"/>
  <c r="H147" i="4"/>
  <c r="J77" i="4" l="1"/>
  <c r="H77" i="4"/>
  <c r="F77" i="4" s="1"/>
  <c r="G148" i="4"/>
  <c r="D149" i="4"/>
  <c r="J148" i="4"/>
  <c r="H148" i="4"/>
  <c r="F148" i="4"/>
  <c r="I149" i="4" s="1"/>
  <c r="E148" i="4"/>
  <c r="I78" i="4" l="1"/>
  <c r="E149" i="4"/>
  <c r="G149" i="4"/>
  <c r="J149" i="4"/>
  <c r="D150" i="4"/>
  <c r="F149" i="4"/>
  <c r="I150" i="4" s="1"/>
  <c r="H149" i="4"/>
  <c r="J78" i="4" l="1"/>
  <c r="H78" i="4"/>
  <c r="F78" i="4" s="1"/>
  <c r="I79" i="4" s="1"/>
  <c r="J150" i="4"/>
  <c r="D151" i="4"/>
  <c r="G150" i="4"/>
  <c r="F150" i="4"/>
  <c r="I151" i="4" s="1"/>
  <c r="E150" i="4"/>
  <c r="H150" i="4"/>
  <c r="E151" i="4" l="1"/>
  <c r="F151" i="4"/>
  <c r="I152" i="4" s="1"/>
  <c r="D152" i="4"/>
  <c r="H151" i="4"/>
  <c r="G151" i="4"/>
  <c r="J151" i="4"/>
  <c r="G152" i="4" l="1"/>
  <c r="J152" i="4"/>
  <c r="D153" i="4"/>
  <c r="E152" i="4"/>
  <c r="H152" i="4"/>
  <c r="F152" i="4"/>
  <c r="I153" i="4" s="1"/>
  <c r="G153" i="4" l="1"/>
  <c r="D154" i="4"/>
  <c r="J153" i="4"/>
  <c r="H153" i="4"/>
  <c r="E153" i="4"/>
  <c r="F153" i="4"/>
  <c r="I154" i="4" s="1"/>
  <c r="F154" i="4" l="1"/>
  <c r="I155" i="4" s="1"/>
  <c r="G154" i="4"/>
  <c r="E154" i="4"/>
  <c r="H154" i="4"/>
  <c r="D155" i="4"/>
  <c r="J154" i="4"/>
  <c r="F155" i="4" l="1"/>
  <c r="I156" i="4" s="1"/>
  <c r="G155" i="4"/>
  <c r="H155" i="4"/>
  <c r="J155" i="4"/>
  <c r="E155" i="4"/>
  <c r="D156" i="4"/>
  <c r="D157" i="4" l="1"/>
  <c r="E156" i="4"/>
  <c r="F156" i="4"/>
  <c r="I157" i="4" s="1"/>
  <c r="J156" i="4"/>
  <c r="H156" i="4"/>
  <c r="G156" i="4"/>
  <c r="J157" i="4" l="1"/>
  <c r="H157" i="4"/>
  <c r="F157" i="4"/>
  <c r="I158" i="4" s="1"/>
  <c r="E157" i="4"/>
  <c r="G157" i="4"/>
  <c r="D158" i="4"/>
  <c r="E158" i="4" l="1"/>
  <c r="G158" i="4"/>
  <c r="H158" i="4"/>
  <c r="F158" i="4"/>
  <c r="I159" i="4" s="1"/>
  <c r="J158" i="4"/>
  <c r="D159" i="4"/>
  <c r="H159" i="4" l="1"/>
  <c r="J159" i="4"/>
  <c r="G159" i="4"/>
  <c r="F159" i="4"/>
  <c r="I160" i="4" s="1"/>
  <c r="D160" i="4"/>
  <c r="E159" i="4"/>
  <c r="F160" i="4" l="1"/>
  <c r="I161" i="4" s="1"/>
  <c r="J160" i="4"/>
  <c r="G160" i="4"/>
  <c r="D161" i="4"/>
  <c r="E160" i="4"/>
  <c r="H160" i="4"/>
  <c r="H161" i="4" l="1"/>
  <c r="F161" i="4"/>
  <c r="I162" i="4" s="1"/>
  <c r="G161" i="4"/>
  <c r="D162" i="4"/>
  <c r="E161" i="4"/>
  <c r="J161" i="4"/>
  <c r="H162" i="4" l="1"/>
  <c r="J162" i="4"/>
  <c r="F162" i="4"/>
  <c r="I163" i="4" s="1"/>
  <c r="G162" i="4"/>
  <c r="D163" i="4"/>
  <c r="E162" i="4"/>
  <c r="E163" i="4" l="1"/>
  <c r="F163" i="4"/>
  <c r="I164" i="4" s="1"/>
  <c r="G163" i="4"/>
  <c r="H163" i="4"/>
  <c r="D164" i="4"/>
  <c r="J163" i="4"/>
  <c r="G164" i="4" l="1"/>
  <c r="H164" i="4"/>
  <c r="D165" i="4"/>
  <c r="E164" i="4"/>
  <c r="J164" i="4"/>
  <c r="F164" i="4"/>
  <c r="I165" i="4" s="1"/>
  <c r="D166" i="4" l="1"/>
  <c r="J165" i="4"/>
  <c r="H165" i="4"/>
  <c r="G165" i="4"/>
  <c r="F165" i="4"/>
  <c r="I166" i="4" s="1"/>
  <c r="E165" i="4"/>
  <c r="E166" i="4" l="1"/>
  <c r="G166" i="4"/>
  <c r="H166" i="4"/>
  <c r="F166" i="4"/>
  <c r="I167" i="4" s="1"/>
  <c r="J166" i="4"/>
  <c r="D167" i="4"/>
  <c r="J167" i="4" l="1"/>
  <c r="G167" i="4"/>
  <c r="E167" i="4"/>
  <c r="D168" i="4"/>
  <c r="H167" i="4"/>
  <c r="F167" i="4"/>
  <c r="I168" i="4" s="1"/>
  <c r="F168" i="4" l="1"/>
  <c r="I169" i="4" s="1"/>
  <c r="G168" i="4"/>
  <c r="E168" i="4"/>
  <c r="J168" i="4"/>
  <c r="D169" i="4"/>
  <c r="H168" i="4"/>
  <c r="F169" i="4" l="1"/>
  <c r="I170" i="4" s="1"/>
  <c r="J169" i="4"/>
  <c r="D170" i="4"/>
  <c r="H169" i="4"/>
  <c r="E169" i="4"/>
  <c r="G169" i="4"/>
  <c r="D171" i="4" l="1"/>
  <c r="E170" i="4"/>
  <c r="H170" i="4"/>
  <c r="J170" i="4"/>
  <c r="F170" i="4"/>
  <c r="I171" i="4" s="1"/>
  <c r="G170" i="4"/>
  <c r="D172" i="4" l="1"/>
  <c r="J171" i="4"/>
  <c r="E171" i="4"/>
  <c r="H171" i="4"/>
  <c r="G171" i="4"/>
  <c r="F171" i="4"/>
  <c r="I172" i="4" s="1"/>
  <c r="F172" i="4" l="1"/>
  <c r="I173" i="4" s="1"/>
  <c r="J172" i="4"/>
  <c r="H172" i="4"/>
  <c r="E172" i="4"/>
  <c r="G172" i="4"/>
  <c r="D173" i="4"/>
  <c r="H173" i="4" l="1"/>
  <c r="F173" i="4"/>
  <c r="I174" i="4" s="1"/>
  <c r="D174" i="4"/>
  <c r="E173" i="4"/>
  <c r="J173" i="4"/>
  <c r="G173" i="4"/>
  <c r="H174" i="4" l="1"/>
  <c r="J174" i="4"/>
  <c r="G174" i="4"/>
  <c r="F174" i="4"/>
  <c r="I175" i="4" s="1"/>
  <c r="E174" i="4"/>
  <c r="D175" i="4"/>
  <c r="J175" i="4" l="1"/>
  <c r="D176" i="4"/>
  <c r="F175" i="4"/>
  <c r="I176" i="4" s="1"/>
  <c r="E175" i="4"/>
  <c r="G175" i="4"/>
  <c r="H175" i="4"/>
  <c r="J176" i="4" l="1"/>
  <c r="F176" i="4"/>
  <c r="I177" i="4" s="1"/>
  <c r="G176" i="4"/>
  <c r="H176" i="4"/>
  <c r="D177" i="4"/>
  <c r="E176" i="4"/>
  <c r="E177" i="4" l="1"/>
  <c r="F177" i="4"/>
  <c r="I178" i="4" s="1"/>
  <c r="G177" i="4"/>
  <c r="D178" i="4"/>
  <c r="H177" i="4"/>
  <c r="J177" i="4"/>
  <c r="F178" i="4" l="1"/>
  <c r="I179" i="4" s="1"/>
  <c r="H178" i="4"/>
  <c r="E178" i="4"/>
  <c r="D179" i="4"/>
  <c r="J178" i="4"/>
  <c r="G178" i="4"/>
  <c r="F179" i="4" l="1"/>
  <c r="I180" i="4" s="1"/>
  <c r="D180" i="4"/>
  <c r="H179" i="4"/>
  <c r="J179" i="4"/>
  <c r="E179" i="4"/>
  <c r="G179" i="4"/>
  <c r="D181" i="4" l="1"/>
  <c r="F180" i="4"/>
  <c r="I181" i="4" s="1"/>
  <c r="H180" i="4"/>
  <c r="G180" i="4"/>
  <c r="E180" i="4"/>
  <c r="J180" i="4"/>
  <c r="F181" i="4" l="1"/>
  <c r="I182" i="4" s="1"/>
  <c r="E181" i="4"/>
  <c r="D182" i="4"/>
  <c r="H181" i="4"/>
  <c r="J181" i="4"/>
  <c r="G181" i="4"/>
  <c r="G182" i="4" l="1"/>
  <c r="F182" i="4"/>
  <c r="I183" i="4" s="1"/>
  <c r="D183" i="4"/>
  <c r="J182" i="4"/>
  <c r="H182" i="4"/>
  <c r="E182" i="4"/>
  <c r="D184" i="4" l="1"/>
  <c r="F183" i="4"/>
  <c r="I184" i="4" s="1"/>
  <c r="G183" i="4"/>
  <c r="E183" i="4"/>
  <c r="H183" i="4"/>
  <c r="J183" i="4"/>
  <c r="G184" i="4" l="1"/>
  <c r="E184" i="4"/>
  <c r="F184" i="4"/>
  <c r="I185" i="4" s="1"/>
  <c r="H184" i="4"/>
  <c r="J184" i="4"/>
  <c r="D185" i="4"/>
  <c r="G185" i="4" l="1"/>
  <c r="F185" i="4"/>
  <c r="I186" i="4" s="1"/>
  <c r="J185" i="4"/>
  <c r="E185" i="4"/>
  <c r="D186" i="4"/>
  <c r="H185" i="4"/>
  <c r="E186" i="4" l="1"/>
  <c r="F186" i="4"/>
  <c r="I187" i="4" s="1"/>
  <c r="G186" i="4"/>
  <c r="D187" i="4"/>
  <c r="H186" i="4"/>
  <c r="J186" i="4"/>
  <c r="J187" i="4" l="1"/>
  <c r="F187" i="4"/>
  <c r="I188" i="4" s="1"/>
  <c r="D188" i="4"/>
  <c r="H187" i="4"/>
  <c r="E187" i="4"/>
  <c r="G187" i="4"/>
  <c r="D189" i="4" l="1"/>
  <c r="F188" i="4"/>
  <c r="I189" i="4" s="1"/>
  <c r="E188" i="4"/>
  <c r="H188" i="4"/>
  <c r="J188" i="4"/>
  <c r="G188" i="4"/>
  <c r="D190" i="4" l="1"/>
  <c r="J189" i="4"/>
  <c r="H189" i="4"/>
  <c r="E189" i="4"/>
  <c r="G189" i="4"/>
  <c r="F189" i="4"/>
  <c r="I190" i="4" s="1"/>
  <c r="G190" i="4" l="1"/>
  <c r="J190" i="4"/>
  <c r="D191" i="4"/>
  <c r="H190" i="4"/>
  <c r="F190" i="4"/>
  <c r="I191" i="4" s="1"/>
  <c r="E190" i="4"/>
  <c r="J191" i="4" l="1"/>
  <c r="E191" i="4"/>
  <c r="H191" i="4"/>
  <c r="F191" i="4"/>
  <c r="I192" i="4" s="1"/>
  <c r="D192" i="4"/>
  <c r="G191" i="4"/>
  <c r="F192" i="4" l="1"/>
  <c r="I193" i="4" s="1"/>
  <c r="E192" i="4"/>
  <c r="J192" i="4"/>
  <c r="H192" i="4"/>
  <c r="G192" i="4"/>
  <c r="D193" i="4"/>
  <c r="H193" i="4" l="1"/>
  <c r="F193" i="4"/>
  <c r="I194" i="4" s="1"/>
  <c r="J193" i="4"/>
  <c r="G193" i="4"/>
  <c r="E193" i="4"/>
  <c r="D194" i="4"/>
  <c r="H194" i="4" l="1"/>
  <c r="F194" i="4"/>
  <c r="I195" i="4" s="1"/>
  <c r="E194" i="4"/>
  <c r="J194" i="4"/>
  <c r="D195" i="4"/>
  <c r="G194" i="4"/>
  <c r="J195" i="4" l="1"/>
  <c r="H195" i="4"/>
  <c r="E195" i="4"/>
  <c r="D196" i="4"/>
  <c r="F195" i="4"/>
  <c r="I196" i="4" s="1"/>
  <c r="G195" i="4"/>
  <c r="F196" i="4" l="1"/>
  <c r="I197" i="4" s="1"/>
  <c r="E196" i="4"/>
  <c r="J196" i="4"/>
  <c r="H196" i="4"/>
  <c r="G196" i="4"/>
  <c r="D197" i="4"/>
  <c r="H197" i="4" l="1"/>
  <c r="E197" i="4"/>
  <c r="F197" i="4"/>
  <c r="I198" i="4" s="1"/>
  <c r="D198" i="4"/>
  <c r="J197" i="4"/>
  <c r="G197" i="4"/>
  <c r="D199" i="4" l="1"/>
  <c r="H198" i="4"/>
  <c r="F198" i="4"/>
  <c r="I199" i="4" s="1"/>
  <c r="E198" i="4"/>
  <c r="J198" i="4"/>
  <c r="G198" i="4"/>
  <c r="E199" i="4" l="1"/>
  <c r="H199" i="4"/>
  <c r="F199" i="4"/>
  <c r="I200" i="4" s="1"/>
  <c r="D200" i="4"/>
  <c r="G199" i="4"/>
  <c r="J199" i="4"/>
  <c r="J200" i="4" l="1"/>
  <c r="H200" i="4"/>
  <c r="G200" i="4"/>
  <c r="D201" i="4"/>
  <c r="F200" i="4"/>
  <c r="I201" i="4" s="1"/>
  <c r="E200" i="4"/>
  <c r="F201" i="4" l="1"/>
  <c r="I202" i="4" s="1"/>
  <c r="G201" i="4"/>
  <c r="D202" i="4"/>
  <c r="J201" i="4"/>
  <c r="E201" i="4"/>
  <c r="H201" i="4"/>
  <c r="H202" i="4" l="1"/>
  <c r="J202" i="4"/>
  <c r="E202" i="4"/>
  <c r="F202" i="4"/>
  <c r="I203" i="4" s="1"/>
  <c r="G202" i="4"/>
  <c r="D203" i="4"/>
  <c r="F203" i="4" l="1"/>
  <c r="I204" i="4" s="1"/>
  <c r="G203" i="4"/>
  <c r="D204" i="4"/>
  <c r="J203" i="4"/>
  <c r="H203" i="4"/>
  <c r="E203" i="4"/>
  <c r="G204" i="4" l="1"/>
  <c r="D205" i="4"/>
  <c r="E204" i="4"/>
  <c r="F204" i="4"/>
  <c r="I205" i="4" s="1"/>
  <c r="J204" i="4"/>
  <c r="H204" i="4"/>
  <c r="G205" i="4" l="1"/>
  <c r="D206" i="4"/>
  <c r="J205" i="4"/>
  <c r="E205" i="4"/>
  <c r="H205" i="4"/>
  <c r="F205" i="4"/>
  <c r="I206" i="4" s="1"/>
  <c r="E206" i="4" l="1"/>
  <c r="F206" i="4"/>
  <c r="I207" i="4" s="1"/>
  <c r="G206" i="4"/>
  <c r="J206" i="4"/>
  <c r="H206" i="4"/>
  <c r="D207" i="4"/>
  <c r="D208" i="4" l="1"/>
  <c r="J207" i="4"/>
  <c r="E207" i="4"/>
  <c r="H207" i="4"/>
  <c r="F207" i="4"/>
  <c r="I208" i="4" s="1"/>
  <c r="G207" i="4"/>
  <c r="D209" i="4" l="1"/>
  <c r="F208" i="4"/>
  <c r="I209" i="4" s="1"/>
  <c r="E208" i="4"/>
  <c r="J208" i="4"/>
  <c r="G208" i="4"/>
  <c r="H208" i="4"/>
  <c r="D210" i="4" l="1"/>
  <c r="E209" i="4"/>
  <c r="H209" i="4"/>
  <c r="F209" i="4"/>
  <c r="I210" i="4" s="1"/>
  <c r="G209" i="4"/>
  <c r="J209" i="4"/>
  <c r="D211" i="4" l="1"/>
  <c r="H210" i="4"/>
  <c r="F210" i="4"/>
  <c r="I211" i="4" s="1"/>
  <c r="J210" i="4"/>
  <c r="E210" i="4"/>
  <c r="G210" i="4"/>
  <c r="F211" i="4" l="1"/>
  <c r="I212" i="4" s="1"/>
  <c r="D212" i="4"/>
  <c r="J211" i="4"/>
  <c r="G211" i="4"/>
  <c r="E211" i="4"/>
  <c r="H211" i="4"/>
  <c r="D213" i="4" l="1"/>
  <c r="F212" i="4"/>
  <c r="I213" i="4" s="1"/>
  <c r="E212" i="4"/>
  <c r="J212" i="4"/>
  <c r="H212" i="4"/>
  <c r="G212" i="4"/>
  <c r="D214" i="4" l="1"/>
  <c r="E213" i="4"/>
  <c r="H213" i="4"/>
  <c r="F213" i="4"/>
  <c r="I214" i="4" s="1"/>
  <c r="J213" i="4"/>
  <c r="G213" i="4"/>
  <c r="D215" i="4" l="1"/>
  <c r="H214" i="4"/>
  <c r="F214" i="4"/>
  <c r="I215" i="4" s="1"/>
  <c r="J214" i="4"/>
  <c r="G214" i="4"/>
  <c r="E214" i="4"/>
  <c r="F215" i="4" l="1"/>
  <c r="I216" i="4" s="1"/>
  <c r="D216" i="4"/>
  <c r="J215" i="4"/>
  <c r="H215" i="4"/>
  <c r="E215" i="4"/>
  <c r="G215" i="4"/>
  <c r="G216" i="4" l="1"/>
  <c r="F216" i="4"/>
  <c r="I217" i="4" s="1"/>
  <c r="D217" i="4"/>
  <c r="H216" i="4"/>
  <c r="J216" i="4"/>
  <c r="E216" i="4"/>
  <c r="G217" i="4" l="1"/>
  <c r="J217" i="4"/>
  <c r="D218" i="4"/>
  <c r="E217" i="4"/>
  <c r="H217" i="4"/>
  <c r="F217" i="4"/>
  <c r="I218" i="4" s="1"/>
  <c r="G218" i="4" l="1"/>
  <c r="D219" i="4"/>
  <c r="J218" i="4"/>
  <c r="H218" i="4"/>
  <c r="F218" i="4"/>
  <c r="I219" i="4" s="1"/>
  <c r="E218" i="4"/>
  <c r="E219" i="4" l="1"/>
  <c r="H219" i="4"/>
  <c r="F219" i="4"/>
  <c r="I220" i="4" s="1"/>
  <c r="D220" i="4"/>
  <c r="G219" i="4"/>
  <c r="J219" i="4"/>
  <c r="E220" i="4" l="1"/>
  <c r="J220" i="4"/>
  <c r="H220" i="4"/>
  <c r="G220" i="4"/>
  <c r="F220" i="4"/>
  <c r="I221" i="4" s="1"/>
  <c r="D221" i="4"/>
  <c r="H221" i="4" l="1"/>
  <c r="E221" i="4"/>
  <c r="F221" i="4"/>
  <c r="I222" i="4" s="1"/>
  <c r="G221" i="4"/>
  <c r="D222" i="4"/>
  <c r="J221" i="4"/>
  <c r="D223" i="4" l="1"/>
  <c r="H222" i="4"/>
  <c r="J222" i="4"/>
  <c r="E222" i="4"/>
  <c r="G222" i="4"/>
  <c r="F222" i="4"/>
  <c r="I223" i="4" s="1"/>
  <c r="F223" i="4" l="1"/>
  <c r="I224" i="4" s="1"/>
  <c r="D224" i="4"/>
  <c r="J223" i="4"/>
  <c r="H223" i="4"/>
  <c r="G223" i="4"/>
  <c r="E223" i="4"/>
  <c r="G224" i="4" l="1"/>
  <c r="F224" i="4"/>
  <c r="I225" i="4" s="1"/>
  <c r="D225" i="4"/>
  <c r="E224" i="4"/>
  <c r="H224" i="4"/>
  <c r="J224" i="4"/>
  <c r="G225" i="4" l="1"/>
  <c r="J225" i="4"/>
  <c r="D226" i="4"/>
  <c r="E225" i="4"/>
  <c r="H225" i="4"/>
  <c r="F225" i="4"/>
  <c r="I226" i="4" s="1"/>
  <c r="G226" i="4" l="1"/>
  <c r="D227" i="4"/>
  <c r="H226" i="4"/>
  <c r="E226" i="4"/>
  <c r="F226" i="4"/>
  <c r="I227" i="4" s="1"/>
  <c r="J226" i="4"/>
  <c r="E227" i="4" l="1"/>
  <c r="D228" i="4"/>
  <c r="F227" i="4"/>
  <c r="I228" i="4" s="1"/>
  <c r="G227" i="4"/>
  <c r="J227" i="4"/>
  <c r="H227" i="4"/>
  <c r="J228" i="4" l="1"/>
  <c r="D229" i="4"/>
  <c r="E228" i="4"/>
  <c r="H228" i="4"/>
  <c r="F228" i="4"/>
  <c r="I229" i="4" s="1"/>
  <c r="G228" i="4"/>
  <c r="G229" i="4" l="1"/>
  <c r="J229" i="4"/>
  <c r="H229" i="4"/>
  <c r="E229" i="4"/>
  <c r="D230" i="4"/>
  <c r="F229" i="4"/>
  <c r="I230" i="4" s="1"/>
  <c r="H230" i="4" l="1"/>
  <c r="G230" i="4"/>
  <c r="J230" i="4"/>
  <c r="E230" i="4"/>
  <c r="D231" i="4"/>
  <c r="F230" i="4"/>
  <c r="I231" i="4" s="1"/>
  <c r="H231" i="4" l="1"/>
  <c r="G231" i="4"/>
  <c r="J231" i="4"/>
  <c r="D232" i="4"/>
  <c r="F231" i="4"/>
  <c r="I232" i="4" s="1"/>
  <c r="E231" i="4"/>
  <c r="J232" i="4" l="1"/>
  <c r="G232" i="4"/>
  <c r="E232" i="4"/>
  <c r="F232" i="4"/>
  <c r="I233" i="4" s="1"/>
  <c r="H232" i="4"/>
  <c r="D233" i="4"/>
  <c r="G233" i="4" l="1"/>
  <c r="J233" i="4"/>
  <c r="D234" i="4"/>
  <c r="E233" i="4"/>
  <c r="F233" i="4"/>
  <c r="I234" i="4" s="1"/>
  <c r="H233" i="4"/>
  <c r="H234" i="4" l="1"/>
  <c r="E234" i="4"/>
  <c r="G234" i="4"/>
  <c r="F234" i="4"/>
  <c r="I235" i="4" s="1"/>
  <c r="D235" i="4"/>
  <c r="J234" i="4"/>
  <c r="G235" i="4" l="1"/>
  <c r="D236" i="4"/>
  <c r="F235" i="4"/>
  <c r="I236" i="4" s="1"/>
  <c r="J235" i="4"/>
  <c r="E235" i="4"/>
  <c r="H235" i="4"/>
  <c r="F236" i="4" l="1"/>
  <c r="I237" i="4" s="1"/>
  <c r="G236" i="4"/>
  <c r="E236" i="4"/>
  <c r="D237" i="4"/>
  <c r="H236" i="4"/>
  <c r="J236" i="4"/>
  <c r="D238" i="4" l="1"/>
  <c r="H237" i="4"/>
  <c r="F237" i="4"/>
  <c r="I238" i="4" s="1"/>
  <c r="J237" i="4"/>
  <c r="E237" i="4"/>
  <c r="G237" i="4"/>
  <c r="H238" i="4" l="1"/>
  <c r="D239" i="4"/>
  <c r="G238" i="4"/>
  <c r="J238" i="4"/>
  <c r="E238" i="4"/>
  <c r="F238" i="4"/>
  <c r="I239" i="4" s="1"/>
  <c r="H239" i="4" l="1"/>
  <c r="G239" i="4"/>
  <c r="F239" i="4"/>
  <c r="I240" i="4" s="1"/>
  <c r="J239" i="4"/>
  <c r="D240" i="4"/>
  <c r="E239" i="4"/>
  <c r="J240" i="4" l="1"/>
  <c r="G240" i="4"/>
  <c r="E240" i="4"/>
  <c r="F240" i="4"/>
  <c r="I241" i="4" s="1"/>
  <c r="H240" i="4"/>
  <c r="D241" i="4"/>
  <c r="D242" i="4" l="1"/>
  <c r="G241" i="4"/>
  <c r="J241" i="4"/>
  <c r="E241" i="4"/>
  <c r="F241" i="4"/>
  <c r="I242" i="4" s="1"/>
  <c r="H241" i="4"/>
  <c r="H242" i="4" l="1"/>
  <c r="E242" i="4"/>
  <c r="D243" i="4"/>
  <c r="G242" i="4"/>
  <c r="F242" i="4"/>
  <c r="I243" i="4" s="1"/>
  <c r="J242" i="4"/>
  <c r="G243" i="4" l="1"/>
  <c r="D244" i="4"/>
  <c r="F243" i="4"/>
  <c r="I244" i="4" s="1"/>
  <c r="E243" i="4"/>
  <c r="H243" i="4"/>
  <c r="J243" i="4"/>
  <c r="E244" i="4" l="1"/>
  <c r="F244" i="4"/>
  <c r="I245" i="4" s="1"/>
  <c r="D245" i="4"/>
  <c r="H244" i="4"/>
  <c r="G244" i="4"/>
  <c r="J244" i="4"/>
  <c r="G245" i="4" l="1"/>
  <c r="H245" i="4"/>
  <c r="J245" i="4"/>
  <c r="D246" i="4"/>
  <c r="E245" i="4"/>
  <c r="F245" i="4"/>
  <c r="I246" i="4" s="1"/>
  <c r="G246" i="4" l="1"/>
  <c r="H246" i="4"/>
  <c r="E246" i="4"/>
  <c r="J246" i="4"/>
  <c r="F246" i="4"/>
  <c r="I247" i="4" s="1"/>
  <c r="D247" i="4"/>
  <c r="E247" i="4" l="1"/>
  <c r="H247" i="4"/>
  <c r="F247" i="4"/>
  <c r="I248" i="4" s="1"/>
  <c r="G247" i="4"/>
  <c r="J247" i="4"/>
  <c r="D248" i="4"/>
  <c r="J248" i="4" l="1"/>
  <c r="E248" i="4"/>
  <c r="D249" i="4"/>
  <c r="H248" i="4"/>
  <c r="F248" i="4"/>
  <c r="I249" i="4" s="1"/>
  <c r="G248" i="4"/>
  <c r="E249" i="4" l="1"/>
  <c r="G249" i="4"/>
  <c r="J249" i="4"/>
  <c r="D250" i="4"/>
  <c r="F249" i="4"/>
  <c r="I250" i="4" s="1"/>
  <c r="H249" i="4"/>
  <c r="H250" i="4" l="1"/>
  <c r="G250" i="4"/>
  <c r="J250" i="4"/>
  <c r="D251" i="4"/>
  <c r="E250" i="4"/>
  <c r="F250" i="4"/>
  <c r="I251" i="4" s="1"/>
  <c r="D252" i="4" l="1"/>
  <c r="F251" i="4"/>
  <c r="I252" i="4" s="1"/>
  <c r="G251" i="4"/>
  <c r="J251" i="4"/>
  <c r="E251" i="4"/>
  <c r="H251" i="4"/>
  <c r="E252" i="4" l="1"/>
  <c r="J252" i="4"/>
  <c r="F252" i="4"/>
  <c r="I253" i="4" s="1"/>
  <c r="G252" i="4"/>
  <c r="D253" i="4"/>
  <c r="H252" i="4"/>
  <c r="E253" i="4" l="1"/>
  <c r="J253" i="4"/>
  <c r="H253" i="4"/>
  <c r="G253" i="4"/>
  <c r="F253" i="4"/>
  <c r="I254" i="4" s="1"/>
  <c r="D254" i="4"/>
  <c r="F254" i="4" l="1"/>
  <c r="I255" i="4" s="1"/>
  <c r="J254" i="4"/>
  <c r="G254" i="4"/>
  <c r="E254" i="4"/>
  <c r="D255" i="4"/>
  <c r="H254" i="4"/>
  <c r="J255" i="4" l="1"/>
  <c r="F255" i="4"/>
  <c r="I256" i="4" s="1"/>
  <c r="G255" i="4"/>
  <c r="H255" i="4"/>
  <c r="E255" i="4"/>
  <c r="D256" i="4"/>
  <c r="F256" i="4" l="1"/>
  <c r="I257" i="4" s="1"/>
  <c r="D257" i="4"/>
  <c r="H256" i="4"/>
  <c r="E256" i="4"/>
  <c r="J256" i="4"/>
  <c r="G256" i="4"/>
  <c r="H257" i="4" l="1"/>
  <c r="G257" i="4"/>
  <c r="F257" i="4"/>
  <c r="I258" i="4" s="1"/>
  <c r="E257" i="4"/>
  <c r="D258" i="4"/>
  <c r="J257" i="4"/>
  <c r="E258" i="4" l="1"/>
  <c r="J258" i="4"/>
  <c r="G258" i="4"/>
  <c r="F258" i="4"/>
  <c r="I259" i="4" s="1"/>
  <c r="D259" i="4"/>
  <c r="H258" i="4"/>
  <c r="J259" i="4" l="1"/>
  <c r="F259" i="4"/>
  <c r="I260" i="4" s="1"/>
  <c r="E259" i="4"/>
  <c r="H259" i="4"/>
  <c r="G259" i="4"/>
  <c r="D260" i="4"/>
  <c r="J260" i="4" l="1"/>
  <c r="F260" i="4"/>
  <c r="I261" i="4" s="1"/>
  <c r="D261" i="4"/>
  <c r="G260" i="4"/>
  <c r="H260" i="4"/>
  <c r="E260" i="4"/>
  <c r="H261" i="4" l="1"/>
  <c r="G261" i="4"/>
  <c r="F261" i="4"/>
  <c r="I262" i="4" s="1"/>
  <c r="E261" i="4"/>
  <c r="J261" i="4"/>
  <c r="D262" i="4"/>
  <c r="D263" i="4" l="1"/>
  <c r="J262" i="4"/>
  <c r="H262" i="4"/>
  <c r="E262" i="4"/>
  <c r="F262" i="4"/>
  <c r="I263" i="4" s="1"/>
  <c r="G262" i="4"/>
  <c r="H263" i="4" l="1"/>
  <c r="F263" i="4"/>
  <c r="I264" i="4" s="1"/>
  <c r="E263" i="4"/>
  <c r="G263" i="4"/>
  <c r="D264" i="4"/>
  <c r="J263" i="4"/>
  <c r="G264" i="4" l="1"/>
  <c r="J264" i="4"/>
  <c r="D265" i="4"/>
  <c r="H264" i="4"/>
  <c r="E264" i="4"/>
  <c r="F264" i="4"/>
  <c r="I265" i="4" s="1"/>
  <c r="E265" i="4" l="1"/>
  <c r="H265" i="4"/>
  <c r="J265" i="4"/>
  <c r="G265" i="4"/>
  <c r="F265" i="4"/>
  <c r="I266" i="4" s="1"/>
  <c r="D266" i="4"/>
  <c r="H266" i="4" l="1"/>
  <c r="G266" i="4"/>
  <c r="E266" i="4"/>
  <c r="F266" i="4"/>
  <c r="I267" i="4" s="1"/>
  <c r="J266" i="4"/>
  <c r="D267" i="4"/>
  <c r="F267" i="4" l="1"/>
  <c r="I268" i="4" s="1"/>
  <c r="G267" i="4"/>
  <c r="D268" i="4"/>
  <c r="J267" i="4"/>
  <c r="H267" i="4"/>
  <c r="E267" i="4"/>
  <c r="D269" i="4" l="1"/>
  <c r="J268" i="4"/>
  <c r="F268" i="4"/>
  <c r="I269" i="4" s="1"/>
  <c r="E268" i="4"/>
  <c r="H268" i="4"/>
  <c r="G268" i="4"/>
  <c r="H269" i="4" l="1"/>
  <c r="G269" i="4"/>
  <c r="E269" i="4"/>
  <c r="F269" i="4"/>
  <c r="I270" i="4" s="1"/>
  <c r="D270" i="4"/>
  <c r="J269" i="4"/>
  <c r="E270" i="4" l="1"/>
  <c r="J270" i="4"/>
  <c r="D271" i="4"/>
  <c r="G270" i="4"/>
  <c r="H270" i="4"/>
  <c r="F270" i="4"/>
  <c r="I271" i="4" s="1"/>
  <c r="H271" i="4" l="1"/>
  <c r="G271" i="4"/>
  <c r="F271" i="4"/>
  <c r="I272" i="4" s="1"/>
  <c r="E271" i="4"/>
  <c r="J271" i="4"/>
  <c r="D272" i="4"/>
  <c r="F272" i="4" l="1"/>
  <c r="I273" i="4" s="1"/>
  <c r="E272" i="4"/>
  <c r="G272" i="4"/>
  <c r="J272" i="4"/>
  <c r="H272" i="4"/>
  <c r="D273" i="4"/>
  <c r="H273" i="4" l="1"/>
  <c r="D274" i="4"/>
  <c r="F273" i="4"/>
  <c r="I274" i="4" s="1"/>
  <c r="E273" i="4"/>
  <c r="J273" i="4"/>
  <c r="G273" i="4"/>
  <c r="G274" i="4" l="1"/>
  <c r="D275" i="4"/>
  <c r="E274" i="4"/>
  <c r="H274" i="4"/>
  <c r="F274" i="4"/>
  <c r="I275" i="4" s="1"/>
  <c r="J274" i="4"/>
  <c r="E275" i="4" l="1"/>
  <c r="D276" i="4"/>
  <c r="F275" i="4"/>
  <c r="I276" i="4" s="1"/>
  <c r="H275" i="4"/>
  <c r="G275" i="4"/>
  <c r="J275" i="4"/>
  <c r="J276" i="4" l="1"/>
  <c r="G276" i="4"/>
  <c r="H276" i="4"/>
  <c r="D277" i="4"/>
  <c r="F276" i="4"/>
  <c r="I277" i="4" s="1"/>
  <c r="E276" i="4"/>
  <c r="E277" i="4" l="1"/>
  <c r="G277" i="4"/>
  <c r="J277" i="4"/>
  <c r="D278" i="4"/>
  <c r="F277" i="4"/>
  <c r="I278" i="4" s="1"/>
  <c r="H277" i="4"/>
  <c r="H278" i="4" l="1"/>
  <c r="G278" i="4"/>
  <c r="E278" i="4"/>
  <c r="F278" i="4"/>
  <c r="I279" i="4" s="1"/>
  <c r="D279" i="4"/>
  <c r="J278" i="4"/>
  <c r="E279" i="4" l="1"/>
  <c r="J279" i="4"/>
  <c r="F279" i="4"/>
  <c r="I280" i="4" s="1"/>
  <c r="G279" i="4"/>
  <c r="D280" i="4"/>
  <c r="H279" i="4"/>
  <c r="G280" i="4" l="1"/>
  <c r="E280" i="4"/>
  <c r="D281" i="4"/>
  <c r="H280" i="4"/>
  <c r="J280" i="4"/>
  <c r="F280" i="4"/>
  <c r="I281" i="4" s="1"/>
  <c r="E281" i="4" l="1"/>
  <c r="G281" i="4"/>
  <c r="J281" i="4"/>
  <c r="D282" i="4"/>
  <c r="H281" i="4"/>
  <c r="F281" i="4"/>
  <c r="I282" i="4" s="1"/>
  <c r="E282" i="4" l="1"/>
  <c r="F282" i="4"/>
  <c r="I283" i="4" s="1"/>
  <c r="G282" i="4"/>
  <c r="J282" i="4"/>
  <c r="D283" i="4"/>
  <c r="H282" i="4"/>
  <c r="G283" i="4" l="1"/>
  <c r="H283" i="4"/>
  <c r="D284" i="4"/>
  <c r="E283" i="4"/>
  <c r="F283" i="4"/>
  <c r="I284" i="4" s="1"/>
  <c r="J283" i="4"/>
  <c r="H284" i="4" l="1"/>
  <c r="E284" i="4"/>
  <c r="J284" i="4"/>
  <c r="G284" i="4"/>
  <c r="F284" i="4"/>
  <c r="I285" i="4" s="1"/>
  <c r="D285" i="4"/>
  <c r="J285" i="4" l="1"/>
  <c r="F285" i="4"/>
  <c r="I286" i="4" s="1"/>
  <c r="D286" i="4"/>
  <c r="G285" i="4"/>
  <c r="H285" i="4"/>
  <c r="E285" i="4"/>
  <c r="E286" i="4" l="1"/>
  <c r="F286" i="4"/>
  <c r="I287" i="4" s="1"/>
  <c r="D287" i="4"/>
  <c r="G286" i="4"/>
  <c r="J286" i="4"/>
  <c r="H286" i="4"/>
  <c r="J287" i="4" l="1"/>
  <c r="D288" i="4"/>
  <c r="E287" i="4"/>
  <c r="H287" i="4"/>
  <c r="F287" i="4"/>
  <c r="I288" i="4" s="1"/>
  <c r="G287" i="4"/>
  <c r="J288" i="4" l="1"/>
  <c r="H288" i="4"/>
  <c r="D289" i="4"/>
  <c r="G288" i="4"/>
  <c r="E288" i="4"/>
  <c r="F288" i="4"/>
  <c r="I289" i="4" s="1"/>
  <c r="F289" i="4" l="1"/>
  <c r="I290" i="4" s="1"/>
  <c r="D290" i="4"/>
  <c r="E289" i="4"/>
  <c r="J289" i="4"/>
  <c r="H289" i="4"/>
  <c r="G289" i="4"/>
  <c r="D291" i="4" l="1"/>
  <c r="H290" i="4"/>
  <c r="E290" i="4"/>
  <c r="F290" i="4"/>
  <c r="I291" i="4" s="1"/>
  <c r="G290" i="4"/>
  <c r="J290" i="4"/>
  <c r="J291" i="4" l="1"/>
  <c r="E291" i="4"/>
  <c r="H291" i="4"/>
  <c r="D292" i="4"/>
  <c r="G291" i="4"/>
  <c r="F291" i="4"/>
  <c r="I292" i="4" s="1"/>
  <c r="D293" i="4" l="1"/>
  <c r="J292" i="4"/>
  <c r="E292" i="4"/>
  <c r="H292" i="4"/>
  <c r="G292" i="4"/>
  <c r="F292" i="4"/>
  <c r="I293" i="4" s="1"/>
  <c r="F293" i="4" l="1"/>
  <c r="I294" i="4" s="1"/>
  <c r="E293" i="4"/>
  <c r="J293" i="4"/>
  <c r="D294" i="4"/>
  <c r="H293" i="4"/>
  <c r="G293" i="4"/>
  <c r="E294" i="4" l="1"/>
  <c r="J294" i="4"/>
  <c r="G294" i="4"/>
  <c r="F294" i="4"/>
  <c r="I295" i="4" s="1"/>
  <c r="D295" i="4"/>
  <c r="H294" i="4"/>
  <c r="H295" i="4" l="1"/>
  <c r="G295" i="4"/>
  <c r="E295" i="4"/>
  <c r="D296" i="4"/>
  <c r="F295" i="4"/>
  <c r="I296" i="4" s="1"/>
  <c r="J295" i="4"/>
  <c r="H296" i="4" l="1"/>
  <c r="E296" i="4"/>
  <c r="J296" i="4"/>
  <c r="G296" i="4"/>
  <c r="F296" i="4"/>
  <c r="I297" i="4" s="1"/>
  <c r="D297" i="4"/>
  <c r="J297" i="4" l="1"/>
  <c r="D298" i="4"/>
  <c r="H297" i="4"/>
  <c r="G297" i="4"/>
  <c r="F297" i="4"/>
  <c r="I298" i="4" s="1"/>
  <c r="E297" i="4"/>
  <c r="H298" i="4" l="1"/>
  <c r="J298" i="4"/>
  <c r="G298" i="4"/>
  <c r="F298" i="4"/>
  <c r="I299" i="4" s="1"/>
  <c r="D299" i="4"/>
  <c r="E298" i="4"/>
  <c r="H299" i="4" l="1"/>
  <c r="D300" i="4"/>
  <c r="F299" i="4"/>
  <c r="I300" i="4" s="1"/>
  <c r="E299" i="4"/>
  <c r="J299" i="4"/>
  <c r="G299" i="4"/>
  <c r="E300" i="4" l="1"/>
  <c r="F300" i="4"/>
  <c r="I301" i="4" s="1"/>
  <c r="J300" i="4"/>
  <c r="D301" i="4"/>
  <c r="H300" i="4"/>
  <c r="G300" i="4"/>
  <c r="D302" i="4" l="1"/>
  <c r="J301" i="4"/>
  <c r="F301" i="4"/>
  <c r="I302" i="4" s="1"/>
  <c r="H301" i="4"/>
  <c r="G301" i="4"/>
  <c r="E301" i="4"/>
  <c r="D303" i="4" l="1"/>
  <c r="F302" i="4"/>
  <c r="I303" i="4" s="1"/>
  <c r="E302" i="4"/>
  <c r="H302" i="4"/>
  <c r="G302" i="4"/>
  <c r="J302" i="4"/>
  <c r="J303" i="4" l="1"/>
  <c r="D304" i="4"/>
  <c r="H303" i="4"/>
  <c r="G303" i="4"/>
  <c r="E303" i="4"/>
  <c r="F303" i="4"/>
  <c r="I304" i="4" s="1"/>
  <c r="E304" i="4" l="1"/>
  <c r="D305" i="4"/>
  <c r="F304" i="4"/>
  <c r="I305" i="4" s="1"/>
  <c r="H304" i="4"/>
  <c r="J304" i="4"/>
  <c r="G304" i="4"/>
  <c r="G305" i="4" l="1"/>
  <c r="F305" i="4"/>
  <c r="I306" i="4" s="1"/>
  <c r="D306" i="4"/>
  <c r="H305" i="4"/>
  <c r="E305" i="4"/>
  <c r="J305" i="4"/>
  <c r="H306" i="4" l="1"/>
  <c r="G306" i="4"/>
  <c r="E306" i="4"/>
  <c r="J306" i="4"/>
  <c r="F306" i="4"/>
  <c r="I307" i="4" s="1"/>
</calcChain>
</file>

<file path=xl/sharedStrings.xml><?xml version="1.0" encoding="utf-8"?>
<sst xmlns="http://schemas.openxmlformats.org/spreadsheetml/2006/main" count="94" uniqueCount="92">
  <si>
    <t>BUY OR LEASE?</t>
  </si>
  <si>
    <t>Last reviewed by:</t>
  </si>
  <si>
    <r>
      <t xml:space="preserve">REFERENCES </t>
    </r>
    <r>
      <rPr>
        <i/>
        <sz val="10"/>
        <rFont val="Arial"/>
        <family val="2"/>
      </rPr>
      <t>(link in documents)</t>
    </r>
  </si>
  <si>
    <t>Asset quote</t>
  </si>
  <si>
    <t>Date of last update:</t>
  </si>
  <si>
    <t>Loan quote</t>
  </si>
  <si>
    <t>Lease quote</t>
  </si>
  <si>
    <t>ASSET TYPE</t>
  </si>
  <si>
    <t>Vehicle</t>
  </si>
  <si>
    <t>NET OUTLAY COMPARISON</t>
  </si>
  <si>
    <t>OPTION ONE:  PURCHASE</t>
  </si>
  <si>
    <t>Cost Price (GST inclusive)</t>
  </si>
  <si>
    <t>Cash cost</t>
  </si>
  <si>
    <t>Residual Value (GST inclusive)</t>
  </si>
  <si>
    <t>Less input GST</t>
  </si>
  <si>
    <t>NB Assumes 100% use in taxable activity</t>
  </si>
  <si>
    <t>Useful Life (years)</t>
  </si>
  <si>
    <t>Less residual value</t>
  </si>
  <si>
    <r>
      <rPr>
        <sz val="10"/>
        <rFont val="Arial"/>
        <family val="2"/>
      </rPr>
      <t>Depreciation Rate</t>
    </r>
    <r>
      <rPr>
        <sz val="10"/>
        <color indexed="12"/>
        <rFont val="Arial"/>
        <family val="2"/>
      </rPr>
      <t xml:space="preserve"> </t>
    </r>
    <r>
      <rPr>
        <i/>
        <sz val="10"/>
        <color rgb="FF0070C0"/>
        <rFont val="Arial"/>
        <family val="2"/>
      </rPr>
      <t>(click for rate calculator)</t>
    </r>
  </si>
  <si>
    <t>Plus output GST on sale</t>
  </si>
  <si>
    <t>Tax Rate (if applicable)</t>
  </si>
  <si>
    <t>Plus interest cost</t>
  </si>
  <si>
    <t>GST Rate (if applicable)</t>
  </si>
  <si>
    <t>Less tax benefit of interest</t>
  </si>
  <si>
    <t>Less tax benefit of depreciation</t>
  </si>
  <si>
    <t>Loan Details (if financed)</t>
  </si>
  <si>
    <t>Amount Financed</t>
  </si>
  <si>
    <t>Net Cash Outlay</t>
  </si>
  <si>
    <t>Start Date</t>
  </si>
  <si>
    <t>Finance Rate</t>
  </si>
  <si>
    <t>Finance Term (Years)</t>
  </si>
  <si>
    <t>Total lease payments</t>
  </si>
  <si>
    <r>
      <t>Frequency of payments (</t>
    </r>
    <r>
      <rPr>
        <b/>
        <sz val="10"/>
        <rFont val="Arial"/>
        <family val="2"/>
      </rPr>
      <t>W</t>
    </r>
    <r>
      <rPr>
        <sz val="10"/>
        <rFont val="Arial"/>
        <family val="2"/>
      </rPr>
      <t>eek,</t>
    </r>
    <r>
      <rPr>
        <b/>
        <sz val="10"/>
        <rFont val="Arial"/>
        <family val="2"/>
      </rPr>
      <t>M</t>
    </r>
    <r>
      <rPr>
        <sz val="10"/>
        <rFont val="Arial"/>
        <family val="2"/>
      </rPr>
      <t>onth,</t>
    </r>
    <r>
      <rPr>
        <b/>
        <sz val="10"/>
        <rFont val="Arial"/>
        <family val="2"/>
      </rPr>
      <t>F</t>
    </r>
    <r>
      <rPr>
        <sz val="10"/>
        <rFont val="Arial"/>
        <family val="2"/>
      </rPr>
      <t>ortnight)</t>
    </r>
  </si>
  <si>
    <t>W</t>
  </si>
  <si>
    <t>Less GST input credit on lease payments</t>
  </si>
  <si>
    <t>Less tax benefit of lease</t>
  </si>
  <si>
    <t>OPTION TWO:  (OPERATING) LEASE</t>
  </si>
  <si>
    <t>Monthly lease payments (GST inclusive)</t>
  </si>
  <si>
    <t>Term of Lease (months)</t>
  </si>
  <si>
    <t>ASSUMPTIONS:</t>
  </si>
  <si>
    <t>1.  Lease is assumed to be an operating lease.</t>
  </si>
  <si>
    <t>2.  Time value of money has been disregarded.</t>
  </si>
  <si>
    <t>3.  The model does not take into account running costs (refer glossary)</t>
  </si>
  <si>
    <t>4.  The model does not take into account Fringe Benefit Tax (refer glossary)</t>
  </si>
  <si>
    <t>INSTRUCTIONS:</t>
  </si>
  <si>
    <t>1. Update all data required into highlighted cells</t>
  </si>
  <si>
    <t>2. Refer glossary tab for assistance</t>
  </si>
  <si>
    <t>3. If entity is not GST registered then enter 0 into cell B14, otherwise leave at 15%</t>
  </si>
  <si>
    <t>4. If no loan is required for purchase then enter 0 into cell B17</t>
  </si>
  <si>
    <t>5. Total cost outlay comparison will auto populate in column E</t>
  </si>
  <si>
    <t>6. Loan repayment information will auto populate on Loan tab - no manual inputs</t>
  </si>
  <si>
    <t>CLIENT NAME:</t>
  </si>
  <si>
    <t>CLIENT</t>
  </si>
  <si>
    <t>LOAN ID:</t>
  </si>
  <si>
    <t>Loan</t>
  </si>
  <si>
    <t>Provider:</t>
  </si>
  <si>
    <t>Bank</t>
  </si>
  <si>
    <t>DATE</t>
  </si>
  <si>
    <t>BALANCE</t>
  </si>
  <si>
    <t>INSTALMENTS</t>
  </si>
  <si>
    <t>PRINCIPAL</t>
  </si>
  <si>
    <t>INTEREST</t>
  </si>
  <si>
    <t>CUM'VE INT</t>
  </si>
  <si>
    <t>TOTAL LOAN:</t>
  </si>
  <si>
    <t>INTEREST RATE:</t>
  </si>
  <si>
    <t>NO OF PAYMENTS:</t>
  </si>
  <si>
    <t>FREQUENCY:</t>
  </si>
  <si>
    <t>INSTALMENTS:</t>
  </si>
  <si>
    <t>TOTAL INTEREST:</t>
  </si>
  <si>
    <t>TOTAL REPAYMENTS:</t>
  </si>
  <si>
    <t>Weekly</t>
  </si>
  <si>
    <t>Fortnightly</t>
  </si>
  <si>
    <t>Monthly</t>
  </si>
  <si>
    <t>END</t>
  </si>
  <si>
    <t>GLOSSARY</t>
  </si>
  <si>
    <t>Fringe Benefit Tax ("FBT")</t>
  </si>
  <si>
    <t>FBT applies where a motor vehicle is made available to an employee for private use. However, please note that FBT may  not apply where the employement is carried out for the purposes of benevolent, charitable, cultural or philanthropic purposes.
FBT has not been factored into this calculator. For more information refer to IRD:</t>
  </si>
  <si>
    <t>https://www.ird.govt.nz/employing-staff/paying-staff/fringe-benefit-tax</t>
  </si>
  <si>
    <t>This is the total estimated net cash cost of the asset over its useful life.</t>
  </si>
  <si>
    <t>Residual value</t>
  </si>
  <si>
    <t>The value you expect to be able to sell the asset at the end of its useful life.</t>
  </si>
  <si>
    <t>Running Costs</t>
  </si>
  <si>
    <t>Depending on the lease terms, the running costs may be different under either the purchasing or leasing option. For example, the leasing agreement may stipulate that the lessor pays registration costs, warrant of fitness costs, replaces tyres, etc. These would all be additional savings under the leasing option that the above calculations do not take into accounts.</t>
  </si>
  <si>
    <t>Tax Rates</t>
  </si>
  <si>
    <t xml:space="preserve">If your organisation is a registered charity or has an IRD exemption then the tax rate should be zero. </t>
  </si>
  <si>
    <t>If not then other applicable tax rates for your organisation may be:</t>
  </si>
  <si>
    <t>Incorporated Society or Company - 28%</t>
  </si>
  <si>
    <t>Trust - 33%</t>
  </si>
  <si>
    <t>Unincorporated Society - these are taxed at marginal rates therefore refer to the IRD website if you are unsure</t>
  </si>
  <si>
    <t>https://www.ird.govt.nz/roles/not-for-profits-and-charities/types-of-nfps/sports-clubs-and-societies</t>
  </si>
  <si>
    <t>Useful Life</t>
  </si>
  <si>
    <t>The estimated time you plan to use the asset.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</si>
</sst>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 #,##0.00_-;\-* #,##0.00_-;_-* &quot;-&quot;??_-;_-@_-"/>
    <numFmt numFmtId="165" formatCode="#,##0.00;\(#,##0.00\);&quot;-&quot;"/>
    <numFmt numFmtId="166" formatCode="#,##0;\(#,##0\);&quot;-&quot;"/>
    <numFmt numFmtId="167" formatCode="dd/mm/yy"/>
    <numFmt numFmtId="168" formatCode="_-* #,##0.0000_-;\-* #,##0.0000_-;_-* &quot;-&quot;??_-;_-@_-"/>
  </numFmts>
  <fonts count="14">
    <font>
      <sz val="10"/>
      <name val="Arial"/>
    </font>
    <font>
      <sz val="10"/>
      <name val="Arial"/>
      <family val="2"/>
    </font>
    <font>
      <b/>
      <sz val="10"/>
      <name val="Arial"/>
      <family val="2"/>
    </font>
    <font>
      <b/>
      <sz val="10"/>
      <color indexed="39"/>
      <name val="Arial"/>
      <family val="2"/>
    </font>
    <font>
      <sz val="10"/>
      <color indexed="12"/>
      <name val="Arial"/>
      <family val="2"/>
    </font>
    <font>
      <b/>
      <sz val="9"/>
      <name val="Arial"/>
      <family val="2"/>
    </font>
    <font>
      <sz val="8"/>
      <name val="Arial"/>
      <family val="2"/>
    </font>
    <font>
      <i/>
      <sz val="10"/>
      <name val="Arial"/>
      <family val="2"/>
    </font>
    <font>
      <u/>
      <sz val="10"/>
      <color theme="10"/>
      <name val="Arial"/>
      <family val="2"/>
    </font>
    <font>
      <i/>
      <u/>
      <sz val="10"/>
      <color theme="10"/>
      <name val="Arial"/>
      <family val="2"/>
    </font>
    <font>
      <b/>
      <sz val="16"/>
      <name val="Arial"/>
      <family val="2"/>
    </font>
    <font>
      <u/>
      <sz val="10"/>
      <name val="Arial"/>
      <family val="2"/>
    </font>
    <font>
      <i/>
      <sz val="10"/>
      <color indexed="12"/>
      <name val="Arial"/>
      <family val="2"/>
    </font>
    <font>
      <i/>
      <sz val="10"/>
      <color rgb="FF0070C0"/>
      <name val="Arial"/>
      <family val="2"/>
    </font>
  </fonts>
  <fills count="3">
    <fill>
      <patternFill patternType="none"/>
    </fill>
    <fill>
      <patternFill patternType="gray125"/>
    </fill>
    <fill>
      <patternFill patternType="solid">
        <fgColor rgb="FFFFFF99"/>
        <bgColor indexed="64"/>
      </patternFill>
    </fill>
  </fills>
  <borders count="2">
    <border>
      <left/>
      <right/>
      <top/>
      <bottom/>
      <diagonal/>
    </border>
    <border>
      <left/>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50">
    <xf numFmtId="0" fontId="0" fillId="0" borderId="0" xfId="0"/>
    <xf numFmtId="0" fontId="2" fillId="0" borderId="0" xfId="0" applyFont="1" applyAlignment="1">
      <alignment horizontal="right"/>
    </xf>
    <xf numFmtId="0" fontId="3" fillId="0" borderId="0" xfId="0" applyFont="1" applyProtection="1">
      <protection locked="0"/>
    </xf>
    <xf numFmtId="167" fontId="0" fillId="0" borderId="0" xfId="0" applyNumberFormat="1"/>
    <xf numFmtId="0" fontId="2" fillId="0" borderId="0" xfId="0" applyFont="1" applyProtection="1">
      <protection locked="0"/>
    </xf>
    <xf numFmtId="40" fontId="0" fillId="0" borderId="0" xfId="0" applyNumberFormat="1"/>
    <xf numFmtId="0" fontId="2" fillId="0" borderId="0" xfId="0" applyFont="1"/>
    <xf numFmtId="8" fontId="1" fillId="0" borderId="0" xfId="0" applyNumberFormat="1" applyFont="1"/>
    <xf numFmtId="15" fontId="2" fillId="0" borderId="0" xfId="0" applyNumberFormat="1" applyFont="1" applyAlignment="1">
      <alignment horizontal="right"/>
    </xf>
    <xf numFmtId="10" fontId="0" fillId="0" borderId="0" xfId="0" applyNumberFormat="1"/>
    <xf numFmtId="15" fontId="0" fillId="0" borderId="0" xfId="0" applyNumberFormat="1"/>
    <xf numFmtId="0" fontId="7" fillId="0" borderId="0" xfId="0" applyFont="1"/>
    <xf numFmtId="0" fontId="9" fillId="0" borderId="0" xfId="2" applyFont="1"/>
    <xf numFmtId="0" fontId="7" fillId="0" borderId="0" xfId="0" applyFont="1" applyAlignment="1">
      <alignment wrapText="1"/>
    </xf>
    <xf numFmtId="0" fontId="10" fillId="0" borderId="0" xfId="0" applyFont="1"/>
    <xf numFmtId="0" fontId="3" fillId="2" borderId="0" xfId="0" applyFont="1" applyFill="1" applyProtection="1">
      <protection locked="0"/>
    </xf>
    <xf numFmtId="165" fontId="0" fillId="0" borderId="0" xfId="0" applyNumberFormat="1"/>
    <xf numFmtId="0" fontId="10" fillId="0" borderId="0" xfId="0" applyFont="1" applyProtection="1">
      <protection locked="0"/>
    </xf>
    <xf numFmtId="0" fontId="0" fillId="0" borderId="0" xfId="0" applyProtection="1">
      <protection locked="0"/>
    </xf>
    <xf numFmtId="165" fontId="2" fillId="2" borderId="0" xfId="0" applyNumberFormat="1" applyFont="1" applyFill="1" applyAlignment="1" applyProtection="1">
      <alignment horizontal="right"/>
      <protection locked="0"/>
    </xf>
    <xf numFmtId="14" fontId="2" fillId="2" borderId="0" xfId="0" applyNumberFormat="1" applyFont="1" applyFill="1" applyProtection="1">
      <protection locked="0"/>
    </xf>
    <xf numFmtId="165" fontId="0" fillId="0" borderId="0" xfId="0" applyNumberFormat="1" applyProtection="1">
      <protection locked="0"/>
    </xf>
    <xf numFmtId="168" fontId="0" fillId="0" borderId="0" xfId="1" applyNumberFormat="1" applyFont="1" applyProtection="1">
      <protection locked="0"/>
    </xf>
    <xf numFmtId="17" fontId="0" fillId="0" borderId="0" xfId="0" applyNumberFormat="1" applyProtection="1">
      <protection locked="0"/>
    </xf>
    <xf numFmtId="0" fontId="1" fillId="0" borderId="0" xfId="0" applyFont="1" applyProtection="1">
      <protection locked="0"/>
    </xf>
    <xf numFmtId="10" fontId="1" fillId="0" borderId="0" xfId="0" applyNumberFormat="1" applyFont="1"/>
    <xf numFmtId="3" fontId="4" fillId="2" borderId="0" xfId="0" applyNumberFormat="1" applyFont="1" applyFill="1" applyAlignment="1" applyProtection="1">
      <alignment horizontal="right"/>
      <protection locked="0"/>
    </xf>
    <xf numFmtId="44" fontId="1" fillId="0" borderId="0" xfId="0" applyNumberFormat="1" applyFont="1" applyProtection="1">
      <protection locked="0"/>
    </xf>
    <xf numFmtId="10" fontId="1" fillId="0" borderId="0" xfId="0" applyNumberFormat="1" applyFont="1" applyProtection="1">
      <protection locked="0"/>
    </xf>
    <xf numFmtId="3" fontId="1" fillId="0" borderId="0" xfId="0" applyNumberFormat="1" applyFont="1" applyProtection="1">
      <protection locked="0"/>
    </xf>
    <xf numFmtId="3" fontId="1" fillId="0" borderId="0" xfId="0" applyNumberFormat="1" applyFont="1" applyAlignment="1" applyProtection="1">
      <alignment horizontal="right"/>
      <protection locked="0"/>
    </xf>
    <xf numFmtId="0" fontId="7" fillId="0" borderId="0" xfId="0" applyFont="1" applyProtection="1">
      <protection locked="0"/>
    </xf>
    <xf numFmtId="166" fontId="4" fillId="2" borderId="0" xfId="0" applyNumberFormat="1" applyFont="1" applyFill="1" applyProtection="1">
      <protection locked="0"/>
    </xf>
    <xf numFmtId="0" fontId="11" fillId="0" borderId="0" xfId="0" applyFont="1" applyProtection="1">
      <protection locked="0"/>
    </xf>
    <xf numFmtId="166" fontId="12" fillId="2" borderId="0" xfId="0" applyNumberFormat="1" applyFont="1" applyFill="1" applyProtection="1">
      <protection locked="0"/>
    </xf>
    <xf numFmtId="166" fontId="4" fillId="0" borderId="0" xfId="0" applyNumberFormat="1" applyFont="1" applyProtection="1">
      <protection locked="0"/>
    </xf>
    <xf numFmtId="44" fontId="1" fillId="0" borderId="0" xfId="0" applyNumberFormat="1" applyFont="1"/>
    <xf numFmtId="3" fontId="1" fillId="0" borderId="0" xfId="0" applyNumberFormat="1" applyFont="1"/>
    <xf numFmtId="3" fontId="1" fillId="0" borderId="0" xfId="0" applyNumberFormat="1" applyFont="1" applyAlignment="1">
      <alignment horizontal="right"/>
    </xf>
    <xf numFmtId="167" fontId="2" fillId="0" borderId="0" xfId="0" applyNumberFormat="1" applyFont="1" applyAlignment="1">
      <alignment horizontal="right"/>
    </xf>
    <xf numFmtId="40" fontId="2" fillId="0" borderId="0" xfId="0" applyNumberFormat="1" applyFont="1" applyAlignment="1">
      <alignment horizontal="right"/>
    </xf>
    <xf numFmtId="167" fontId="1" fillId="0" borderId="0" xfId="0" applyNumberFormat="1" applyFont="1"/>
    <xf numFmtId="43" fontId="0" fillId="0" borderId="0" xfId="0" applyNumberFormat="1"/>
    <xf numFmtId="0" fontId="5" fillId="0" borderId="0" xfId="0" applyFont="1"/>
    <xf numFmtId="3" fontId="4" fillId="2" borderId="0" xfId="0" applyNumberFormat="1" applyFont="1" applyFill="1" applyProtection="1">
      <protection locked="0"/>
    </xf>
    <xf numFmtId="10" fontId="4" fillId="2" borderId="0" xfId="0" applyNumberFormat="1" applyFont="1" applyFill="1" applyProtection="1">
      <protection locked="0"/>
    </xf>
    <xf numFmtId="165" fontId="2" fillId="0" borderId="1" xfId="0" applyNumberFormat="1" applyFont="1" applyBorder="1"/>
    <xf numFmtId="14" fontId="4" fillId="2" borderId="0" xfId="0" applyNumberFormat="1" applyFont="1" applyFill="1" applyProtection="1">
      <protection locked="0"/>
    </xf>
    <xf numFmtId="164" fontId="1" fillId="0" borderId="0" xfId="1" applyFont="1" applyProtection="1">
      <protection locked="0"/>
    </xf>
    <xf numFmtId="8" fontId="4" fillId="0" borderId="0" xfId="0" applyNumberFormat="1" applyFont="1"/>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d.govt.nz/income-tax/income-tax-for-businesses-and-organisations/types-of-business-expenses/depreciation/claiming-depreciation/work-out-your-assets-rate-and-depreciation-val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rd.govt.nz/roles/not-for-profits-and-charities/types-of-nfps/sports-clubs-and-societies" TargetMode="External"/><Relationship Id="rId1" Type="http://schemas.openxmlformats.org/officeDocument/2006/relationships/hyperlink" Target="https://www.ird.govt.nz/employing-staff/paying-staff/fringe-benefit-ta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workbookViewId="0">
      <selection activeCell="G22" sqref="G22"/>
    </sheetView>
  </sheetViews>
  <sheetFormatPr defaultRowHeight="12.75"/>
  <cols>
    <col min="1" max="1" width="40.85546875" style="18" bestFit="1" customWidth="1"/>
    <col min="2" max="2" width="16" style="18" customWidth="1"/>
    <col min="3" max="3" width="9.140625" style="18"/>
    <col min="4" max="4" width="36.140625" style="18" bestFit="1" customWidth="1"/>
    <col min="5" max="5" width="13.5703125" style="21" customWidth="1"/>
    <col min="6" max="7" width="9.140625" style="18"/>
    <col min="8" max="8" width="30.5703125" style="18" bestFit="1" customWidth="1"/>
    <col min="9" max="9" width="11.5703125" style="18" bestFit="1" customWidth="1"/>
    <col min="10" max="16384" width="9.140625" style="18"/>
  </cols>
  <sheetData>
    <row r="1" spans="1:9" ht="20.25">
      <c r="A1" s="17" t="s">
        <v>0</v>
      </c>
      <c r="D1" s="4" t="s">
        <v>1</v>
      </c>
      <c r="E1" s="19"/>
      <c r="H1" s="4" t="s">
        <v>2</v>
      </c>
      <c r="I1" s="34" t="s">
        <v>3</v>
      </c>
    </row>
    <row r="2" spans="1:9">
      <c r="A2" s="4"/>
      <c r="D2" s="4" t="s">
        <v>4</v>
      </c>
      <c r="E2" s="20"/>
      <c r="H2" s="4"/>
      <c r="I2" s="34" t="s">
        <v>5</v>
      </c>
    </row>
    <row r="3" spans="1:9">
      <c r="A3" s="4"/>
      <c r="D3" s="4"/>
      <c r="E3" s="4"/>
      <c r="F3" s="4"/>
      <c r="I3" s="34" t="s">
        <v>6</v>
      </c>
    </row>
    <row r="4" spans="1:9">
      <c r="A4" s="4" t="s">
        <v>7</v>
      </c>
      <c r="B4" s="32" t="s">
        <v>8</v>
      </c>
      <c r="D4" s="4"/>
      <c r="E4" s="4"/>
    </row>
    <row r="5" spans="1:9">
      <c r="D5" s="4"/>
      <c r="E5" s="4"/>
    </row>
    <row r="6" spans="1:9">
      <c r="D6" s="4"/>
      <c r="E6" s="4"/>
    </row>
    <row r="7" spans="1:9">
      <c r="D7" s="4" t="s">
        <v>9</v>
      </c>
    </row>
    <row r="8" spans="1:9">
      <c r="A8" s="4" t="s">
        <v>10</v>
      </c>
    </row>
    <row r="9" spans="1:9">
      <c r="A9" s="24" t="s">
        <v>11</v>
      </c>
      <c r="B9" s="32">
        <v>50000</v>
      </c>
      <c r="D9" s="18" t="s">
        <v>12</v>
      </c>
      <c r="E9" s="16">
        <f>B9</f>
        <v>50000</v>
      </c>
    </row>
    <row r="10" spans="1:9">
      <c r="A10" s="18" t="s">
        <v>13</v>
      </c>
      <c r="B10" s="32">
        <v>20000</v>
      </c>
      <c r="D10" s="24" t="s">
        <v>14</v>
      </c>
      <c r="E10" s="16">
        <f>IF(B14=15%,(-E9*(1/(1/B14+1))),0)</f>
        <v>-6521.7391304347821</v>
      </c>
      <c r="F10" s="21"/>
      <c r="G10" s="24" t="s">
        <v>15</v>
      </c>
    </row>
    <row r="11" spans="1:9">
      <c r="A11" s="24" t="s">
        <v>16</v>
      </c>
      <c r="B11" s="44">
        <v>4</v>
      </c>
      <c r="D11" s="24" t="s">
        <v>17</v>
      </c>
      <c r="E11" s="16">
        <f>-B10</f>
        <v>-20000</v>
      </c>
    </row>
    <row r="12" spans="1:9">
      <c r="A12" s="35" t="s">
        <v>18</v>
      </c>
      <c r="B12" s="45">
        <v>0.3</v>
      </c>
      <c r="D12" s="24" t="s">
        <v>19</v>
      </c>
      <c r="E12" s="16">
        <f>IF(B14=15%,(-E11*(1/(1/B14+1))),0)</f>
        <v>2608.695652173913</v>
      </c>
    </row>
    <row r="13" spans="1:9">
      <c r="A13" s="24" t="s">
        <v>20</v>
      </c>
      <c r="B13" s="45">
        <v>0.28000000000000003</v>
      </c>
      <c r="D13" s="18" t="s">
        <v>21</v>
      </c>
      <c r="E13" s="16">
        <f>Loan!B11</f>
        <v>2853.5518155934406</v>
      </c>
    </row>
    <row r="14" spans="1:9">
      <c r="A14" s="24" t="s">
        <v>22</v>
      </c>
      <c r="B14" s="45">
        <v>0.15</v>
      </c>
      <c r="D14" s="18" t="s">
        <v>23</v>
      </c>
      <c r="E14" s="16">
        <f>-E13*B13</f>
        <v>-798.99450836616347</v>
      </c>
    </row>
    <row r="15" spans="1:9">
      <c r="A15" s="24"/>
      <c r="B15" s="25"/>
      <c r="D15" s="18" t="s">
        <v>24</v>
      </c>
      <c r="E15" s="16">
        <f>-SUM(E9:E12)*B13</f>
        <v>-7304.347826086957</v>
      </c>
    </row>
    <row r="16" spans="1:9">
      <c r="A16" s="33" t="s">
        <v>25</v>
      </c>
      <c r="B16" s="25"/>
    </row>
    <row r="17" spans="1:9" ht="13.5" thickBot="1">
      <c r="A17" s="18" t="s">
        <v>26</v>
      </c>
      <c r="B17" s="32">
        <v>50000</v>
      </c>
      <c r="D17" s="4" t="s">
        <v>27</v>
      </c>
      <c r="E17" s="46">
        <f>SUM(E9:E16)</f>
        <v>20837.16600287945</v>
      </c>
    </row>
    <row r="18" spans="1:9" ht="13.5" thickTop="1">
      <c r="A18" s="24" t="s">
        <v>28</v>
      </c>
      <c r="B18" s="47">
        <v>45017</v>
      </c>
    </row>
    <row r="19" spans="1:9">
      <c r="A19" s="18" t="s">
        <v>29</v>
      </c>
      <c r="B19" s="45">
        <v>0.11899999999999999</v>
      </c>
    </row>
    <row r="20" spans="1:9">
      <c r="A20" s="18" t="s">
        <v>30</v>
      </c>
      <c r="B20" s="44">
        <v>4</v>
      </c>
      <c r="D20" s="18" t="s">
        <v>31</v>
      </c>
      <c r="E20" s="16">
        <f>B24*B25</f>
        <v>35021.279999999999</v>
      </c>
      <c r="G20" s="31"/>
    </row>
    <row r="21" spans="1:9">
      <c r="A21" s="24" t="s">
        <v>32</v>
      </c>
      <c r="B21" s="26" t="s">
        <v>33</v>
      </c>
      <c r="D21" s="18" t="s">
        <v>34</v>
      </c>
      <c r="E21" s="16">
        <f>IF(B14=15%,(-E20*(1/(1/B14+1))),0)</f>
        <v>-4567.9930434782609</v>
      </c>
      <c r="F21" s="21"/>
      <c r="G21" s="22"/>
      <c r="H21" s="48"/>
      <c r="I21" s="23"/>
    </row>
    <row r="22" spans="1:9">
      <c r="D22" s="18" t="s">
        <v>35</v>
      </c>
      <c r="E22" s="16">
        <f>-SUM(E20:E21)*B13</f>
        <v>-8526.9203478260879</v>
      </c>
    </row>
    <row r="23" spans="1:9">
      <c r="A23" s="4" t="s">
        <v>36</v>
      </c>
    </row>
    <row r="24" spans="1:9" ht="13.5" thickBot="1">
      <c r="A24" s="18" t="s">
        <v>37</v>
      </c>
      <c r="B24" s="32">
        <v>729.61</v>
      </c>
      <c r="D24" s="4" t="s">
        <v>27</v>
      </c>
      <c r="E24" s="46">
        <f>SUM(E20:E23)</f>
        <v>21926.366608695651</v>
      </c>
    </row>
    <row r="25" spans="1:9" ht="13.5" thickTop="1">
      <c r="A25" s="18" t="s">
        <v>38</v>
      </c>
      <c r="B25" s="32">
        <f>+B11*12</f>
        <v>48</v>
      </c>
    </row>
    <row r="28" spans="1:9">
      <c r="A28" s="4" t="s">
        <v>39</v>
      </c>
    </row>
    <row r="29" spans="1:9">
      <c r="A29" s="24" t="s">
        <v>40</v>
      </c>
    </row>
    <row r="30" spans="1:9">
      <c r="A30" s="24" t="s">
        <v>41</v>
      </c>
    </row>
    <row r="31" spans="1:9">
      <c r="A31" s="24" t="s">
        <v>42</v>
      </c>
    </row>
    <row r="32" spans="1:9">
      <c r="A32" s="24" t="s">
        <v>43</v>
      </c>
    </row>
    <row r="34" spans="1:1">
      <c r="A34" s="4" t="s">
        <v>44</v>
      </c>
    </row>
    <row r="35" spans="1:1">
      <c r="A35" s="24" t="s">
        <v>45</v>
      </c>
    </row>
    <row r="36" spans="1:1">
      <c r="A36" s="24" t="s">
        <v>46</v>
      </c>
    </row>
    <row r="37" spans="1:1">
      <c r="A37" s="24" t="s">
        <v>47</v>
      </c>
    </row>
    <row r="38" spans="1:1">
      <c r="A38" s="24" t="s">
        <v>48</v>
      </c>
    </row>
    <row r="39" spans="1:1">
      <c r="A39" s="24" t="s">
        <v>49</v>
      </c>
    </row>
    <row r="40" spans="1:1">
      <c r="A40" s="24" t="s">
        <v>50</v>
      </c>
    </row>
  </sheetData>
  <sheetProtection algorithmName="SHA-512" hashValue="wpMW8dAb3nudOraMEDHnThiYuBRpAgFpx6mg+o1l++r4P6q2rz1Ya0iOiI/FPor6TR8saoSp/48Sh+LMwgTWPg==" saltValue="ntOZJhRt9ktCUtqXuU0mZA==" spinCount="100000" sheet="1" objects="1" scenarios="1"/>
  <phoneticPr fontId="6" type="noConversion"/>
  <hyperlinks>
    <hyperlink ref="A12" r:id="rId1" display="Depreciation Rate (click for current rates)" xr:uid="{22D8D77C-9572-446F-B876-87A51067D005}"/>
  </hyperlinks>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7"/>
  <sheetViews>
    <sheetView zoomScale="90" zoomScaleNormal="90" workbookViewId="0">
      <selection activeCell="E24" sqref="E24"/>
    </sheetView>
  </sheetViews>
  <sheetFormatPr defaultRowHeight="12.75"/>
  <cols>
    <col min="1" max="1" width="27" customWidth="1"/>
    <col min="2" max="3" width="16" customWidth="1"/>
    <col min="4" max="4" width="5.5703125" customWidth="1"/>
    <col min="5" max="5" width="9.5703125" style="3" customWidth="1"/>
    <col min="6" max="6" width="13.28515625" customWidth="1"/>
    <col min="7" max="7" width="14" customWidth="1"/>
    <col min="8" max="8" width="14.85546875" customWidth="1"/>
    <col min="9" max="9" width="14.42578125" customWidth="1"/>
    <col min="10" max="10" width="14" customWidth="1"/>
    <col min="11" max="11" width="9.7109375" customWidth="1"/>
  </cols>
  <sheetData>
    <row r="1" spans="1:11">
      <c r="A1" s="1" t="s">
        <v>51</v>
      </c>
      <c r="B1" s="15" t="s">
        <v>52</v>
      </c>
      <c r="C1" s="3"/>
    </row>
    <row r="2" spans="1:11">
      <c r="A2" s="1" t="s">
        <v>53</v>
      </c>
      <c r="B2" s="15" t="s">
        <v>54</v>
      </c>
      <c r="C2" s="3"/>
    </row>
    <row r="3" spans="1:11">
      <c r="A3" s="1" t="s">
        <v>55</v>
      </c>
      <c r="B3" s="15" t="s">
        <v>56</v>
      </c>
      <c r="C3" s="3"/>
    </row>
    <row r="4" spans="1:11">
      <c r="A4" s="1"/>
      <c r="B4" s="2"/>
      <c r="C4" s="2"/>
    </row>
    <row r="5" spans="1:11">
      <c r="A5" s="1"/>
      <c r="B5" s="4"/>
      <c r="C5" s="4"/>
      <c r="E5" s="39" t="s">
        <v>57</v>
      </c>
      <c r="F5" s="1" t="s">
        <v>58</v>
      </c>
      <c r="G5" s="40" t="s">
        <v>59</v>
      </c>
      <c r="H5" s="1" t="s">
        <v>60</v>
      </c>
      <c r="I5" s="1" t="s">
        <v>61</v>
      </c>
      <c r="J5" s="1" t="s">
        <v>62</v>
      </c>
    </row>
    <row r="6" spans="1:11">
      <c r="A6" s="1" t="s">
        <v>63</v>
      </c>
      <c r="B6" s="36">
        <f>Data!B17</f>
        <v>50000</v>
      </c>
      <c r="C6" s="27"/>
      <c r="E6" s="41">
        <f>Data!B18</f>
        <v>45017</v>
      </c>
      <c r="F6" s="5">
        <f>B6</f>
        <v>50000</v>
      </c>
      <c r="G6" s="42"/>
      <c r="H6" s="5"/>
      <c r="I6" s="5"/>
    </row>
    <row r="7" spans="1:11">
      <c r="A7" s="1" t="s">
        <v>64</v>
      </c>
      <c r="B7" s="25">
        <f>Data!B19</f>
        <v>0.11899999999999999</v>
      </c>
      <c r="C7" s="28"/>
      <c r="D7" s="6">
        <v>1</v>
      </c>
      <c r="E7" s="41">
        <f>E6</f>
        <v>45017</v>
      </c>
      <c r="F7" s="42">
        <f t="shared" ref="F7:F70" si="0">IF(D7&gt;$B$8,0,F6-H7)</f>
        <v>49013.307414098213</v>
      </c>
      <c r="G7" s="42">
        <f t="shared" ref="G7:G70" si="1">IF(D7&gt;$B$8,0,$B$10)</f>
        <v>1101.1156628248634</v>
      </c>
      <c r="H7" s="42">
        <f t="shared" ref="H7:H70" si="2">IF(D7&gt;$B$8,0,G7-I7)</f>
        <v>986.69258590178652</v>
      </c>
      <c r="I7" s="42">
        <f t="shared" ref="I7:I70" si="3">IF($B$9="M",F6*($B$7/12),IF($B$9="F",F6*($B$7/26),IF($B$9="W",F6*($B$7/52),"ERROR")))</f>
        <v>114.42307692307692</v>
      </c>
      <c r="J7" s="42">
        <f t="shared" ref="J7:J70" si="4">IF(D7&gt;$B$8,0,I7+J6)</f>
        <v>114.42307692307692</v>
      </c>
    </row>
    <row r="8" spans="1:11">
      <c r="A8" s="1" t="s">
        <v>65</v>
      </c>
      <c r="B8" s="37">
        <f>Data!B20*12</f>
        <v>48</v>
      </c>
      <c r="C8" s="29"/>
      <c r="D8" s="6">
        <f t="shared" ref="D8:D71" si="5">IF(D7&gt;=$B$8,"",D7+1)</f>
        <v>2</v>
      </c>
      <c r="E8" s="3">
        <f t="shared" ref="E8:E71" si="6">IF(D8&gt;$B$8,"",IF($B$9="M",E7+31,IF($B$9="F",E7+14,IF($B$9="W",E7+7,"ERROR"))))</f>
        <v>45024</v>
      </c>
      <c r="F8" s="42">
        <f t="shared" si="0"/>
        <v>48024.356820163302</v>
      </c>
      <c r="G8" s="42">
        <f t="shared" si="1"/>
        <v>1101.1156628248634</v>
      </c>
      <c r="H8" s="42">
        <f t="shared" si="2"/>
        <v>988.95059393490794</v>
      </c>
      <c r="I8" s="42">
        <f t="shared" si="3"/>
        <v>112.16506888995552</v>
      </c>
      <c r="J8" s="42">
        <f t="shared" si="4"/>
        <v>226.58814581303244</v>
      </c>
    </row>
    <row r="9" spans="1:11">
      <c r="A9" s="1" t="s">
        <v>66</v>
      </c>
      <c r="B9" s="38" t="str">
        <f>Data!B21</f>
        <v>W</v>
      </c>
      <c r="D9" s="6">
        <f t="shared" si="5"/>
        <v>3</v>
      </c>
      <c r="E9" s="3">
        <f t="shared" si="6"/>
        <v>45031</v>
      </c>
      <c r="F9" s="42">
        <f t="shared" si="0"/>
        <v>47033.143050830739</v>
      </c>
      <c r="G9" s="42">
        <f t="shared" si="1"/>
        <v>1101.1156628248634</v>
      </c>
      <c r="H9" s="42">
        <f t="shared" si="2"/>
        <v>991.2137693325667</v>
      </c>
      <c r="I9" s="42">
        <f t="shared" si="3"/>
        <v>109.90189349229678</v>
      </c>
      <c r="J9" s="42">
        <f t="shared" si="4"/>
        <v>336.49003930532922</v>
      </c>
    </row>
    <row r="10" spans="1:11">
      <c r="A10" s="1" t="s">
        <v>67</v>
      </c>
      <c r="B10" s="7">
        <f>IF(B9="M",-PMT(B7/12,B8,B6),IF(B9="F",-PMT(B7/26,B8,B6),IF(B9="W",-PMT(B7/52,B8,B6),"cock up!")))</f>
        <v>1101.1156628248634</v>
      </c>
      <c r="C10" s="30"/>
      <c r="D10" s="6">
        <f t="shared" si="5"/>
        <v>4</v>
      </c>
      <c r="E10" s="3">
        <f t="shared" si="6"/>
        <v>45038</v>
      </c>
      <c r="F10" s="42">
        <f t="shared" si="0"/>
        <v>46039.660926910663</v>
      </c>
      <c r="G10" s="42">
        <f t="shared" si="1"/>
        <v>1101.1156628248634</v>
      </c>
      <c r="H10" s="42">
        <f t="shared" si="2"/>
        <v>993.4821239200777</v>
      </c>
      <c r="I10" s="42">
        <f t="shared" si="3"/>
        <v>107.63353890478572</v>
      </c>
      <c r="J10" s="42">
        <f t="shared" si="4"/>
        <v>444.12357821011494</v>
      </c>
    </row>
    <row r="11" spans="1:11">
      <c r="A11" s="1" t="s">
        <v>68</v>
      </c>
      <c r="B11" s="7">
        <f>(B8*B10)-B6</f>
        <v>2853.5518155934406</v>
      </c>
      <c r="C11" s="7"/>
      <c r="D11" s="6">
        <f t="shared" si="5"/>
        <v>5</v>
      </c>
      <c r="E11" s="3">
        <f t="shared" si="6"/>
        <v>45045</v>
      </c>
      <c r="F11" s="42">
        <f t="shared" si="0"/>
        <v>45043.905257360842</v>
      </c>
      <c r="G11" s="42">
        <f t="shared" si="1"/>
        <v>1101.1156628248634</v>
      </c>
      <c r="H11" s="42">
        <f t="shared" si="2"/>
        <v>995.75566954981787</v>
      </c>
      <c r="I11" s="42">
        <f t="shared" si="3"/>
        <v>105.35999327504554</v>
      </c>
      <c r="J11" s="42">
        <f t="shared" si="4"/>
        <v>549.4835714851605</v>
      </c>
    </row>
    <row r="12" spans="1:11">
      <c r="A12" s="1"/>
      <c r="B12" s="29"/>
      <c r="C12" s="7"/>
      <c r="D12" s="6">
        <f t="shared" si="5"/>
        <v>6</v>
      </c>
      <c r="E12" s="3">
        <f t="shared" si="6"/>
        <v>45052</v>
      </c>
      <c r="F12" s="42">
        <f t="shared" si="0"/>
        <v>44045.870839259558</v>
      </c>
      <c r="G12" s="42">
        <f t="shared" si="1"/>
        <v>1101.1156628248634</v>
      </c>
      <c r="H12" s="42">
        <f t="shared" si="2"/>
        <v>998.03441810128766</v>
      </c>
      <c r="I12" s="42">
        <f t="shared" si="3"/>
        <v>103.08124472357576</v>
      </c>
      <c r="J12" s="42">
        <f t="shared" si="4"/>
        <v>652.56481620873626</v>
      </c>
    </row>
    <row r="13" spans="1:11">
      <c r="A13" s="1" t="s">
        <v>69</v>
      </c>
      <c r="B13" s="7">
        <f>B8*B10</f>
        <v>52853.551815593441</v>
      </c>
      <c r="C13" s="29"/>
      <c r="D13" s="6">
        <f t="shared" si="5"/>
        <v>7</v>
      </c>
      <c r="E13" s="3">
        <f t="shared" si="6"/>
        <v>45059</v>
      </c>
      <c r="F13" s="42">
        <f t="shared" si="0"/>
        <v>43045.552457778387</v>
      </c>
      <c r="G13" s="42">
        <f t="shared" si="1"/>
        <v>1101.1156628248634</v>
      </c>
      <c r="H13" s="42">
        <f t="shared" si="2"/>
        <v>1000.3183814811733</v>
      </c>
      <c r="I13" s="42">
        <f t="shared" si="3"/>
        <v>100.79728134369013</v>
      </c>
      <c r="J13" s="42">
        <f t="shared" si="4"/>
        <v>753.36209755242635</v>
      </c>
      <c r="K13" s="5"/>
    </row>
    <row r="14" spans="1:11">
      <c r="C14" s="7"/>
      <c r="D14" s="6">
        <f t="shared" si="5"/>
        <v>8</v>
      </c>
      <c r="E14" s="3">
        <f t="shared" si="6"/>
        <v>45066</v>
      </c>
      <c r="F14" s="42">
        <f t="shared" si="0"/>
        <v>42042.944886154975</v>
      </c>
      <c r="G14" s="42">
        <f t="shared" si="1"/>
        <v>1101.1156628248634</v>
      </c>
      <c r="H14" s="42">
        <f t="shared" si="2"/>
        <v>1002.6075716234091</v>
      </c>
      <c r="I14" s="42">
        <f t="shared" si="3"/>
        <v>98.508091201454377</v>
      </c>
      <c r="J14" s="42">
        <f t="shared" si="4"/>
        <v>851.87018875388071</v>
      </c>
    </row>
    <row r="15" spans="1:11">
      <c r="A15" s="8" t="s">
        <v>70</v>
      </c>
      <c r="B15" s="7">
        <f>IF(B9="w",B10,IF(B9="f",B10/2,IF(B9="m",B10/4.33,"error")))</f>
        <v>1101.1156628248634</v>
      </c>
      <c r="D15" s="6">
        <f t="shared" si="5"/>
        <v>9</v>
      </c>
      <c r="E15" s="3">
        <f t="shared" si="6"/>
        <v>45073</v>
      </c>
      <c r="F15" s="42">
        <f t="shared" si="0"/>
        <v>41038.042885665738</v>
      </c>
      <c r="G15" s="42">
        <f t="shared" si="1"/>
        <v>1101.1156628248634</v>
      </c>
      <c r="H15" s="42">
        <f t="shared" si="2"/>
        <v>1004.9020004892395</v>
      </c>
      <c r="I15" s="42">
        <f t="shared" si="3"/>
        <v>96.21366233562388</v>
      </c>
      <c r="J15" s="42">
        <f t="shared" si="4"/>
        <v>948.08385108950461</v>
      </c>
    </row>
    <row r="16" spans="1:11">
      <c r="A16" s="8" t="s">
        <v>71</v>
      </c>
      <c r="B16" s="7">
        <f>IF(B9="w",B10*2,IF(B9="f",B10,IF(B9="m",B10/4.33*2,"error")))</f>
        <v>2202.2313256497268</v>
      </c>
      <c r="C16" s="7"/>
      <c r="D16" s="6">
        <f t="shared" si="5"/>
        <v>10</v>
      </c>
      <c r="E16" s="3">
        <f t="shared" si="6"/>
        <v>45080</v>
      </c>
      <c r="F16" s="42">
        <f t="shared" si="0"/>
        <v>40030.841205598459</v>
      </c>
      <c r="G16" s="42">
        <f t="shared" si="1"/>
        <v>1101.1156628248634</v>
      </c>
      <c r="H16" s="42">
        <f t="shared" si="2"/>
        <v>1007.2016800672823</v>
      </c>
      <c r="I16" s="42">
        <f t="shared" si="3"/>
        <v>93.913982757581195</v>
      </c>
      <c r="J16" s="42">
        <f t="shared" si="4"/>
        <v>1041.9978338470858</v>
      </c>
    </row>
    <row r="17" spans="1:10">
      <c r="A17" s="8" t="s">
        <v>72</v>
      </c>
      <c r="B17" s="7">
        <f>IF(B9="w",B10*4.33,IF(B9="f",B10/2*4.33,IF(B9="m",B10,"error")))</f>
        <v>4767.8308200316587</v>
      </c>
      <c r="C17" s="7"/>
      <c r="D17" s="6">
        <f t="shared" si="5"/>
        <v>11</v>
      </c>
      <c r="E17" s="3">
        <f t="shared" si="6"/>
        <v>45087</v>
      </c>
      <c r="F17" s="42">
        <f t="shared" si="0"/>
        <v>39021.334583224867</v>
      </c>
      <c r="G17" s="42">
        <f t="shared" si="1"/>
        <v>1101.1156628248634</v>
      </c>
      <c r="H17" s="42">
        <f t="shared" si="2"/>
        <v>1009.5066223735901</v>
      </c>
      <c r="I17" s="42">
        <f t="shared" si="3"/>
        <v>91.609040451273387</v>
      </c>
      <c r="J17" s="42">
        <f t="shared" si="4"/>
        <v>1133.6068742983591</v>
      </c>
    </row>
    <row r="18" spans="1:10">
      <c r="A18" s="8"/>
      <c r="B18" s="9"/>
      <c r="C18" s="7"/>
      <c r="D18" s="6">
        <f t="shared" si="5"/>
        <v>12</v>
      </c>
      <c r="E18" s="3">
        <f t="shared" si="6"/>
        <v>45094</v>
      </c>
      <c r="F18" s="42">
        <f t="shared" si="0"/>
        <v>38009.517743773155</v>
      </c>
      <c r="G18" s="42">
        <f t="shared" si="1"/>
        <v>1101.1156628248634</v>
      </c>
      <c r="H18" s="42">
        <f t="shared" si="2"/>
        <v>1011.8168394517143</v>
      </c>
      <c r="I18" s="42">
        <f t="shared" si="3"/>
        <v>89.298823373149204</v>
      </c>
      <c r="J18" s="42">
        <f t="shared" si="4"/>
        <v>1222.9056976715083</v>
      </c>
    </row>
    <row r="19" spans="1:10">
      <c r="A19" s="10"/>
      <c r="B19" s="49"/>
      <c r="C19" s="9"/>
      <c r="D19" s="6">
        <f t="shared" si="5"/>
        <v>13</v>
      </c>
      <c r="E19" s="3">
        <f t="shared" si="6"/>
        <v>45101</v>
      </c>
      <c r="F19" s="42">
        <f t="shared" si="0"/>
        <v>36995.385400400388</v>
      </c>
      <c r="G19" s="42">
        <f t="shared" si="1"/>
        <v>1101.1156628248634</v>
      </c>
      <c r="H19" s="42">
        <f t="shared" si="2"/>
        <v>1014.1323433727672</v>
      </c>
      <c r="I19" s="42">
        <f t="shared" si="3"/>
        <v>86.983319452096254</v>
      </c>
      <c r="J19" s="42">
        <f t="shared" si="4"/>
        <v>1309.8890171236046</v>
      </c>
    </row>
    <row r="20" spans="1:10">
      <c r="A20" s="10"/>
      <c r="B20" s="7"/>
      <c r="C20" s="49"/>
      <c r="D20" s="6">
        <f t="shared" si="5"/>
        <v>14</v>
      </c>
      <c r="E20" s="3">
        <f t="shared" si="6"/>
        <v>45108</v>
      </c>
      <c r="F20" s="42">
        <f t="shared" si="0"/>
        <v>35978.932254164902</v>
      </c>
      <c r="G20" s="42">
        <f t="shared" si="1"/>
        <v>1101.1156628248634</v>
      </c>
      <c r="H20" s="42">
        <f t="shared" si="2"/>
        <v>1016.4531462354856</v>
      </c>
      <c r="I20" s="42">
        <f t="shared" si="3"/>
        <v>84.662516589377802</v>
      </c>
      <c r="J20" s="42">
        <f t="shared" si="4"/>
        <v>1394.5515337129825</v>
      </c>
    </row>
    <row r="21" spans="1:10">
      <c r="A21" s="10"/>
      <c r="B21" s="9"/>
      <c r="C21" s="7"/>
      <c r="D21" s="6">
        <f t="shared" si="5"/>
        <v>15</v>
      </c>
      <c r="E21" s="3">
        <f t="shared" si="6"/>
        <v>45115</v>
      </c>
      <c r="F21" s="42">
        <f t="shared" si="0"/>
        <v>34960.152993998607</v>
      </c>
      <c r="G21" s="42">
        <f t="shared" si="1"/>
        <v>1101.1156628248634</v>
      </c>
      <c r="H21" s="42">
        <f t="shared" si="2"/>
        <v>1018.7792601662937</v>
      </c>
      <c r="I21" s="42">
        <f t="shared" si="3"/>
        <v>82.336402658569668</v>
      </c>
      <c r="J21" s="42">
        <f t="shared" si="4"/>
        <v>1476.8879363715521</v>
      </c>
    </row>
    <row r="22" spans="1:10">
      <c r="A22" s="10"/>
      <c r="B22" s="7"/>
      <c r="C22" s="9"/>
      <c r="D22" s="6">
        <f t="shared" si="5"/>
        <v>16</v>
      </c>
      <c r="E22" s="3">
        <f t="shared" si="6"/>
        <v>45122</v>
      </c>
      <c r="F22" s="42">
        <f t="shared" si="0"/>
        <v>33939.042296679239</v>
      </c>
      <c r="G22" s="42">
        <f t="shared" si="1"/>
        <v>1101.1156628248634</v>
      </c>
      <c r="H22" s="42">
        <f t="shared" si="2"/>
        <v>1021.1106973193666</v>
      </c>
      <c r="I22" s="42">
        <f t="shared" si="3"/>
        <v>80.004965505496799</v>
      </c>
      <c r="J22" s="42">
        <f t="shared" si="4"/>
        <v>1556.8929018770489</v>
      </c>
    </row>
    <row r="23" spans="1:10">
      <c r="A23" s="10"/>
      <c r="B23" s="7"/>
      <c r="C23" s="7"/>
      <c r="D23" s="6">
        <f t="shared" si="5"/>
        <v>17</v>
      </c>
      <c r="E23" s="3">
        <f t="shared" si="6"/>
        <v>45129</v>
      </c>
      <c r="F23" s="42">
        <f t="shared" si="0"/>
        <v>32915.594826802546</v>
      </c>
      <c r="G23" s="42">
        <f t="shared" si="1"/>
        <v>1101.1156628248634</v>
      </c>
      <c r="H23" s="42">
        <f t="shared" si="2"/>
        <v>1023.4474698766936</v>
      </c>
      <c r="I23" s="42">
        <f t="shared" si="3"/>
        <v>77.668192948169789</v>
      </c>
      <c r="J23" s="42">
        <f t="shared" si="4"/>
        <v>1634.5610948252186</v>
      </c>
    </row>
    <row r="24" spans="1:10">
      <c r="A24" s="5"/>
      <c r="C24" s="7"/>
      <c r="D24" s="6">
        <f t="shared" si="5"/>
        <v>18</v>
      </c>
      <c r="E24" s="3">
        <f t="shared" si="6"/>
        <v>45136</v>
      </c>
      <c r="F24" s="42">
        <f t="shared" si="0"/>
        <v>31889.805236754404</v>
      </c>
      <c r="G24" s="42">
        <f t="shared" si="1"/>
        <v>1101.1156628248634</v>
      </c>
      <c r="H24" s="42">
        <f t="shared" si="2"/>
        <v>1025.7895900481421</v>
      </c>
      <c r="I24" s="42">
        <f t="shared" si="3"/>
        <v>75.326072776721205</v>
      </c>
      <c r="J24" s="42">
        <f t="shared" si="4"/>
        <v>1709.8871676019398</v>
      </c>
    </row>
    <row r="25" spans="1:10">
      <c r="A25" s="10"/>
      <c r="D25" s="6">
        <f t="shared" si="5"/>
        <v>19</v>
      </c>
      <c r="E25" s="3">
        <f t="shared" si="6"/>
        <v>45143</v>
      </c>
      <c r="F25" s="42">
        <f t="shared" si="0"/>
        <v>30861.668166682881</v>
      </c>
      <c r="G25" s="42">
        <f t="shared" si="1"/>
        <v>1101.1156628248634</v>
      </c>
      <c r="H25" s="42">
        <f t="shared" si="2"/>
        <v>1028.1370700715215</v>
      </c>
      <c r="I25" s="42">
        <f t="shared" si="3"/>
        <v>72.9785927533418</v>
      </c>
      <c r="J25" s="42">
        <f t="shared" si="4"/>
        <v>1782.8657603552817</v>
      </c>
    </row>
    <row r="26" spans="1:10">
      <c r="A26" s="5"/>
      <c r="D26" s="6">
        <f t="shared" si="5"/>
        <v>20</v>
      </c>
      <c r="E26" s="3">
        <f t="shared" si="6"/>
        <v>45150</v>
      </c>
      <c r="F26" s="42">
        <f t="shared" si="0"/>
        <v>29831.178244470233</v>
      </c>
      <c r="G26" s="42">
        <f t="shared" si="1"/>
        <v>1101.1156628248634</v>
      </c>
      <c r="H26" s="42">
        <f t="shared" si="2"/>
        <v>1030.4899222126469</v>
      </c>
      <c r="I26" s="42">
        <f t="shared" si="3"/>
        <v>70.625740612216589</v>
      </c>
      <c r="J26" s="42">
        <f t="shared" si="4"/>
        <v>1853.4915009674983</v>
      </c>
    </row>
    <row r="27" spans="1:10">
      <c r="A27" s="10"/>
      <c r="D27" s="6">
        <f t="shared" si="5"/>
        <v>21</v>
      </c>
      <c r="E27" s="3">
        <f t="shared" si="6"/>
        <v>45157</v>
      </c>
      <c r="F27" s="42">
        <f t="shared" si="0"/>
        <v>28798.330085704831</v>
      </c>
      <c r="G27" s="42">
        <f t="shared" si="1"/>
        <v>1101.1156628248634</v>
      </c>
      <c r="H27" s="42">
        <f t="shared" si="2"/>
        <v>1032.8481587654028</v>
      </c>
      <c r="I27" s="42">
        <f t="shared" si="3"/>
        <v>68.26750405946072</v>
      </c>
      <c r="J27" s="42">
        <f t="shared" si="4"/>
        <v>1921.7590050269589</v>
      </c>
    </row>
    <row r="28" spans="1:10">
      <c r="A28" s="10"/>
      <c r="D28" s="6">
        <f t="shared" si="5"/>
        <v>22</v>
      </c>
      <c r="E28" s="3">
        <f t="shared" si="6"/>
        <v>45164</v>
      </c>
      <c r="F28" s="42">
        <f t="shared" si="0"/>
        <v>27763.118293653024</v>
      </c>
      <c r="G28" s="42">
        <f t="shared" si="1"/>
        <v>1101.1156628248634</v>
      </c>
      <c r="H28" s="42">
        <f t="shared" si="2"/>
        <v>1035.2117920518081</v>
      </c>
      <c r="I28" s="42">
        <f t="shared" si="3"/>
        <v>65.903870773055274</v>
      </c>
      <c r="J28" s="42">
        <f t="shared" si="4"/>
        <v>1987.6628758000143</v>
      </c>
    </row>
    <row r="29" spans="1:10">
      <c r="A29" s="10"/>
      <c r="D29" s="6">
        <f t="shared" si="5"/>
        <v>23</v>
      </c>
      <c r="E29" s="3">
        <f t="shared" si="6"/>
        <v>45171</v>
      </c>
      <c r="F29" s="42">
        <f t="shared" si="0"/>
        <v>26725.537459230945</v>
      </c>
      <c r="G29" s="42">
        <f t="shared" si="1"/>
        <v>1101.1156628248634</v>
      </c>
      <c r="H29" s="42">
        <f t="shared" si="2"/>
        <v>1037.5808344220804</v>
      </c>
      <c r="I29" s="42">
        <f t="shared" si="3"/>
        <v>63.534828402782878</v>
      </c>
      <c r="J29" s="42">
        <f t="shared" si="4"/>
        <v>2051.197704202797</v>
      </c>
    </row>
    <row r="30" spans="1:10">
      <c r="A30" s="10"/>
      <c r="D30" s="6">
        <f t="shared" si="5"/>
        <v>24</v>
      </c>
      <c r="E30" s="3">
        <f t="shared" si="6"/>
        <v>45178</v>
      </c>
      <c r="F30" s="42">
        <f t="shared" si="0"/>
        <v>25685.582160976246</v>
      </c>
      <c r="G30" s="42">
        <f t="shared" si="1"/>
        <v>1101.1156628248634</v>
      </c>
      <c r="H30" s="42">
        <f t="shared" si="2"/>
        <v>1039.9552982547002</v>
      </c>
      <c r="I30" s="42">
        <f t="shared" si="3"/>
        <v>61.160364570163118</v>
      </c>
      <c r="J30" s="42">
        <f t="shared" si="4"/>
        <v>2112.35806877296</v>
      </c>
    </row>
    <row r="31" spans="1:10">
      <c r="A31" s="10"/>
      <c r="D31" s="6">
        <f t="shared" si="5"/>
        <v>25</v>
      </c>
      <c r="E31" s="3">
        <f t="shared" si="6"/>
        <v>45185</v>
      </c>
      <c r="F31" s="42">
        <f t="shared" si="0"/>
        <v>24643.246965019771</v>
      </c>
      <c r="G31" s="42">
        <f t="shared" si="1"/>
        <v>1101.1156628248634</v>
      </c>
      <c r="H31" s="42">
        <f t="shared" si="2"/>
        <v>1042.3351959564754</v>
      </c>
      <c r="I31" s="42">
        <f t="shared" si="3"/>
        <v>58.78046686838794</v>
      </c>
      <c r="J31" s="42">
        <f t="shared" si="4"/>
        <v>2171.138535641348</v>
      </c>
    </row>
    <row r="32" spans="1:10">
      <c r="A32" s="10"/>
      <c r="D32" s="6">
        <f t="shared" si="5"/>
        <v>26</v>
      </c>
      <c r="E32" s="3">
        <f t="shared" si="6"/>
        <v>45192</v>
      </c>
      <c r="F32" s="42">
        <f t="shared" si="0"/>
        <v>23598.526425057164</v>
      </c>
      <c r="G32" s="42">
        <f t="shared" si="1"/>
        <v>1101.1156628248634</v>
      </c>
      <c r="H32" s="42">
        <f t="shared" si="2"/>
        <v>1044.7205399626066</v>
      </c>
      <c r="I32" s="42">
        <f t="shared" si="3"/>
        <v>56.395122862256777</v>
      </c>
      <c r="J32" s="42">
        <f t="shared" si="4"/>
        <v>2227.5336585036048</v>
      </c>
    </row>
    <row r="33" spans="1:10">
      <c r="A33" s="10"/>
      <c r="D33" s="6">
        <f t="shared" si="5"/>
        <v>27</v>
      </c>
      <c r="E33" s="3">
        <f t="shared" si="6"/>
        <v>45199</v>
      </c>
      <c r="F33" s="42">
        <f t="shared" si="0"/>
        <v>22551.415082320411</v>
      </c>
      <c r="G33" s="42">
        <f t="shared" si="1"/>
        <v>1101.1156628248634</v>
      </c>
      <c r="H33" s="42">
        <f t="shared" si="2"/>
        <v>1047.1113427367518</v>
      </c>
      <c r="I33" s="42">
        <f t="shared" si="3"/>
        <v>54.004320088111584</v>
      </c>
      <c r="J33" s="42">
        <f t="shared" si="4"/>
        <v>2281.5379785917162</v>
      </c>
    </row>
    <row r="34" spans="1:10">
      <c r="A34" s="10"/>
      <c r="D34" s="6">
        <f t="shared" si="5"/>
        <v>28</v>
      </c>
      <c r="E34" s="3">
        <f t="shared" si="6"/>
        <v>45206</v>
      </c>
      <c r="F34" s="42">
        <f t="shared" si="0"/>
        <v>21501.90746554932</v>
      </c>
      <c r="G34" s="42">
        <f t="shared" si="1"/>
        <v>1101.1156628248634</v>
      </c>
      <c r="H34" s="42">
        <f t="shared" si="2"/>
        <v>1049.5076167710918</v>
      </c>
      <c r="I34" s="42">
        <f t="shared" si="3"/>
        <v>51.608046053771702</v>
      </c>
      <c r="J34" s="42">
        <f t="shared" si="4"/>
        <v>2333.1460246454881</v>
      </c>
    </row>
    <row r="35" spans="1:10">
      <c r="A35" s="10"/>
      <c r="D35" s="6">
        <f t="shared" si="5"/>
        <v>29</v>
      </c>
      <c r="E35" s="3">
        <f t="shared" si="6"/>
        <v>45213</v>
      </c>
      <c r="F35" s="42">
        <f t="shared" si="0"/>
        <v>20449.998090962927</v>
      </c>
      <c r="G35" s="42">
        <f t="shared" si="1"/>
        <v>1101.1156628248634</v>
      </c>
      <c r="H35" s="42">
        <f t="shared" si="2"/>
        <v>1051.9093745863947</v>
      </c>
      <c r="I35" s="42">
        <f t="shared" si="3"/>
        <v>49.20628823846863</v>
      </c>
      <c r="J35" s="42">
        <f t="shared" si="4"/>
        <v>2382.3523128839565</v>
      </c>
    </row>
    <row r="36" spans="1:10">
      <c r="A36" s="10"/>
      <c r="D36" s="6">
        <f t="shared" si="5"/>
        <v>30</v>
      </c>
      <c r="E36" s="3">
        <f t="shared" si="6"/>
        <v>45220</v>
      </c>
      <c r="F36" s="42">
        <f t="shared" si="0"/>
        <v>19395.681462230845</v>
      </c>
      <c r="G36" s="42">
        <f t="shared" si="1"/>
        <v>1101.1156628248634</v>
      </c>
      <c r="H36" s="42">
        <f t="shared" si="2"/>
        <v>1054.3166287320828</v>
      </c>
      <c r="I36" s="42">
        <f t="shared" si="3"/>
        <v>46.799034092780538</v>
      </c>
      <c r="J36" s="42">
        <f t="shared" si="4"/>
        <v>2429.1513469767369</v>
      </c>
    </row>
    <row r="37" spans="1:10">
      <c r="A37" s="10"/>
      <c r="D37" s="6">
        <f t="shared" si="5"/>
        <v>31</v>
      </c>
      <c r="E37" s="3">
        <f t="shared" si="6"/>
        <v>45227</v>
      </c>
      <c r="F37" s="42">
        <f t="shared" si="0"/>
        <v>18338.952070444549</v>
      </c>
      <c r="G37" s="42">
        <f t="shared" si="1"/>
        <v>1101.1156628248634</v>
      </c>
      <c r="H37" s="42">
        <f t="shared" si="2"/>
        <v>1056.7293917862967</v>
      </c>
      <c r="I37" s="42">
        <f t="shared" si="3"/>
        <v>44.38627103856674</v>
      </c>
      <c r="J37" s="42">
        <f t="shared" si="4"/>
        <v>2473.5376180153035</v>
      </c>
    </row>
    <row r="38" spans="1:10">
      <c r="A38" s="10"/>
      <c r="D38" s="6">
        <f t="shared" si="5"/>
        <v>32</v>
      </c>
      <c r="E38" s="3">
        <f t="shared" si="6"/>
        <v>45234</v>
      </c>
      <c r="F38" s="42">
        <f t="shared" si="0"/>
        <v>17279.804394088587</v>
      </c>
      <c r="G38" s="42">
        <f t="shared" si="1"/>
        <v>1101.1156628248634</v>
      </c>
      <c r="H38" s="42">
        <f t="shared" si="2"/>
        <v>1059.1476763559615</v>
      </c>
      <c r="I38" s="42">
        <f t="shared" si="3"/>
        <v>41.967986468901948</v>
      </c>
      <c r="J38" s="42">
        <f t="shared" si="4"/>
        <v>2515.5056044842054</v>
      </c>
    </row>
    <row r="39" spans="1:10">
      <c r="A39" s="10"/>
      <c r="D39" s="6">
        <f t="shared" si="5"/>
        <v>33</v>
      </c>
      <c r="E39" s="3">
        <f t="shared" si="6"/>
        <v>45241</v>
      </c>
      <c r="F39" s="42">
        <f t="shared" si="0"/>
        <v>16218.232899011735</v>
      </c>
      <c r="G39" s="42">
        <f t="shared" si="1"/>
        <v>1101.1156628248634</v>
      </c>
      <c r="H39" s="42">
        <f t="shared" si="2"/>
        <v>1061.5714950768529</v>
      </c>
      <c r="I39" s="42">
        <f t="shared" si="3"/>
        <v>39.544167748010416</v>
      </c>
      <c r="J39" s="42">
        <f t="shared" si="4"/>
        <v>2555.0497722322157</v>
      </c>
    </row>
    <row r="40" spans="1:10">
      <c r="A40" s="10"/>
      <c r="D40" s="6">
        <f t="shared" si="5"/>
        <v>34</v>
      </c>
      <c r="E40" s="3">
        <f t="shared" si="6"/>
        <v>45248</v>
      </c>
      <c r="F40" s="42">
        <f t="shared" si="0"/>
        <v>15154.232038398071</v>
      </c>
      <c r="G40" s="42">
        <f t="shared" si="1"/>
        <v>1101.1156628248634</v>
      </c>
      <c r="H40" s="42">
        <f t="shared" si="2"/>
        <v>1064.0008606136635</v>
      </c>
      <c r="I40" s="42">
        <f t="shared" si="3"/>
        <v>37.11480221119993</v>
      </c>
      <c r="J40" s="42">
        <f t="shared" si="4"/>
        <v>2592.1645744434154</v>
      </c>
    </row>
    <row r="41" spans="1:10">
      <c r="A41" s="10"/>
      <c r="D41" s="6">
        <f t="shared" si="5"/>
        <v>35</v>
      </c>
      <c r="E41" s="3">
        <f t="shared" si="6"/>
        <v>45255</v>
      </c>
      <c r="F41" s="42">
        <f t="shared" si="0"/>
        <v>14087.796252738004</v>
      </c>
      <c r="G41" s="42">
        <f t="shared" si="1"/>
        <v>1101.1156628248634</v>
      </c>
      <c r="H41" s="42">
        <f t="shared" si="2"/>
        <v>1066.4357856600677</v>
      </c>
      <c r="I41" s="42">
        <f t="shared" si="3"/>
        <v>34.679877164795585</v>
      </c>
      <c r="J41" s="42">
        <f t="shared" si="4"/>
        <v>2626.8444516082109</v>
      </c>
    </row>
    <row r="42" spans="1:10">
      <c r="A42" s="10"/>
      <c r="D42" s="6">
        <f t="shared" si="5"/>
        <v>36</v>
      </c>
      <c r="E42" s="3">
        <f t="shared" si="6"/>
        <v>45262</v>
      </c>
      <c r="F42" s="42">
        <f t="shared" si="0"/>
        <v>13018.919969799214</v>
      </c>
      <c r="G42" s="42">
        <f t="shared" si="1"/>
        <v>1101.1156628248634</v>
      </c>
      <c r="H42" s="42">
        <f t="shared" si="2"/>
        <v>1068.8762829387899</v>
      </c>
      <c r="I42" s="42">
        <f t="shared" si="3"/>
        <v>32.239379886073507</v>
      </c>
      <c r="J42" s="42">
        <f t="shared" si="4"/>
        <v>2659.0838314942844</v>
      </c>
    </row>
    <row r="43" spans="1:10">
      <c r="A43" s="10"/>
      <c r="D43" s="6">
        <f t="shared" si="5"/>
        <v>37</v>
      </c>
      <c r="E43" s="3">
        <f t="shared" si="6"/>
        <v>45269</v>
      </c>
      <c r="F43" s="42">
        <f t="shared" si="0"/>
        <v>11947.597604597544</v>
      </c>
      <c r="G43" s="42">
        <f t="shared" si="1"/>
        <v>1101.1156628248634</v>
      </c>
      <c r="H43" s="42">
        <f t="shared" si="2"/>
        <v>1071.3223652016691</v>
      </c>
      <c r="I43" s="42">
        <f t="shared" si="3"/>
        <v>29.793297623194352</v>
      </c>
      <c r="J43" s="42">
        <f t="shared" si="4"/>
        <v>2688.8771291174789</v>
      </c>
    </row>
    <row r="44" spans="1:10">
      <c r="A44" s="10"/>
      <c r="D44" s="6">
        <f t="shared" si="5"/>
        <v>38</v>
      </c>
      <c r="E44" s="3">
        <f t="shared" si="6"/>
        <v>45276</v>
      </c>
      <c r="F44" s="42">
        <f t="shared" si="0"/>
        <v>10873.823559367818</v>
      </c>
      <c r="G44" s="42">
        <f t="shared" si="1"/>
        <v>1101.1156628248634</v>
      </c>
      <c r="H44" s="42">
        <f t="shared" si="2"/>
        <v>1073.7740452297267</v>
      </c>
      <c r="I44" s="42">
        <f t="shared" si="3"/>
        <v>27.341617595136686</v>
      </c>
      <c r="J44" s="42">
        <f t="shared" si="4"/>
        <v>2716.2187467126155</v>
      </c>
    </row>
    <row r="45" spans="1:10">
      <c r="A45" s="10"/>
      <c r="D45" s="6">
        <f t="shared" si="5"/>
        <v>39</v>
      </c>
      <c r="E45" s="3">
        <f t="shared" si="6"/>
        <v>45283</v>
      </c>
      <c r="F45" s="42">
        <f t="shared" si="0"/>
        <v>9797.5922235345843</v>
      </c>
      <c r="G45" s="42">
        <f t="shared" si="1"/>
        <v>1101.1156628248634</v>
      </c>
      <c r="H45" s="42">
        <f t="shared" si="2"/>
        <v>1076.2313358332333</v>
      </c>
      <c r="I45" s="42">
        <f t="shared" si="3"/>
        <v>24.884326991630196</v>
      </c>
      <c r="J45" s="42">
        <f t="shared" si="4"/>
        <v>2741.1030737042456</v>
      </c>
    </row>
    <row r="46" spans="1:10">
      <c r="D46" s="6">
        <f t="shared" si="5"/>
        <v>40</v>
      </c>
      <c r="E46" s="3">
        <f t="shared" si="6"/>
        <v>45290</v>
      </c>
      <c r="F46" s="42">
        <f t="shared" si="0"/>
        <v>8718.8979736828096</v>
      </c>
      <c r="G46" s="42">
        <f t="shared" si="1"/>
        <v>1101.1156628248634</v>
      </c>
      <c r="H46" s="42">
        <f t="shared" si="2"/>
        <v>1078.6942498517747</v>
      </c>
      <c r="I46" s="42">
        <f t="shared" si="3"/>
        <v>22.42141297308876</v>
      </c>
      <c r="J46" s="42">
        <f t="shared" si="4"/>
        <v>2763.5244866773342</v>
      </c>
    </row>
    <row r="47" spans="1:10">
      <c r="D47" s="6">
        <f t="shared" si="5"/>
        <v>41</v>
      </c>
      <c r="E47" s="3">
        <f t="shared" si="6"/>
        <v>45297</v>
      </c>
      <c r="F47" s="42">
        <f t="shared" si="0"/>
        <v>7637.7351735284892</v>
      </c>
      <c r="G47" s="42">
        <f t="shared" si="1"/>
        <v>1101.1156628248634</v>
      </c>
      <c r="H47" s="42">
        <f t="shared" si="2"/>
        <v>1081.1628001543202</v>
      </c>
      <c r="I47" s="42">
        <f t="shared" si="3"/>
        <v>19.95286267054335</v>
      </c>
      <c r="J47" s="42">
        <f t="shared" si="4"/>
        <v>2783.4773493478774</v>
      </c>
    </row>
    <row r="48" spans="1:10">
      <c r="D48" s="6">
        <f t="shared" si="5"/>
        <v>42</v>
      </c>
      <c r="E48" s="3">
        <f t="shared" si="6"/>
        <v>45304</v>
      </c>
      <c r="F48" s="42">
        <f t="shared" si="0"/>
        <v>6554.0981738892006</v>
      </c>
      <c r="G48" s="42">
        <f t="shared" si="1"/>
        <v>1101.1156628248634</v>
      </c>
      <c r="H48" s="42">
        <f t="shared" si="2"/>
        <v>1083.6369996392887</v>
      </c>
      <c r="I48" s="42">
        <f t="shared" si="3"/>
        <v>17.47866318557481</v>
      </c>
      <c r="J48" s="42">
        <f t="shared" si="4"/>
        <v>2800.9560125334524</v>
      </c>
    </row>
    <row r="49" spans="4:10">
      <c r="D49" s="6">
        <f t="shared" si="5"/>
        <v>43</v>
      </c>
      <c r="E49" s="3">
        <f t="shared" si="6"/>
        <v>45311</v>
      </c>
      <c r="F49" s="42">
        <f t="shared" si="0"/>
        <v>5467.9813126545832</v>
      </c>
      <c r="G49" s="42">
        <f t="shared" si="1"/>
        <v>1101.1156628248634</v>
      </c>
      <c r="H49" s="42">
        <f t="shared" si="2"/>
        <v>1086.1168612346171</v>
      </c>
      <c r="I49" s="42">
        <f t="shared" si="3"/>
        <v>14.998801590246439</v>
      </c>
      <c r="J49" s="42">
        <f t="shared" si="4"/>
        <v>2815.9548141236987</v>
      </c>
    </row>
    <row r="50" spans="4:10">
      <c r="D50" s="6">
        <f t="shared" si="5"/>
        <v>44</v>
      </c>
      <c r="E50" s="3">
        <f t="shared" si="6"/>
        <v>45318</v>
      </c>
      <c r="F50" s="42">
        <f t="shared" si="0"/>
        <v>4379.3789147567568</v>
      </c>
      <c r="G50" s="42">
        <f t="shared" si="1"/>
        <v>1101.1156628248634</v>
      </c>
      <c r="H50" s="42">
        <f t="shared" si="2"/>
        <v>1088.6023978978269</v>
      </c>
      <c r="I50" s="42">
        <f t="shared" si="3"/>
        <v>12.513264927036449</v>
      </c>
      <c r="J50" s="42">
        <f t="shared" si="4"/>
        <v>2828.468079050735</v>
      </c>
    </row>
    <row r="51" spans="4:10">
      <c r="D51" s="6">
        <f t="shared" si="5"/>
        <v>45</v>
      </c>
      <c r="E51" s="3">
        <f t="shared" si="6"/>
        <v>45325</v>
      </c>
      <c r="F51" s="42">
        <f t="shared" si="0"/>
        <v>3288.2852921406638</v>
      </c>
      <c r="G51" s="42">
        <f t="shared" si="1"/>
        <v>1101.1156628248634</v>
      </c>
      <c r="H51" s="42">
        <f t="shared" si="2"/>
        <v>1091.0936226160932</v>
      </c>
      <c r="I51" s="42">
        <f t="shared" si="3"/>
        <v>10.022040208770269</v>
      </c>
      <c r="J51" s="42">
        <f t="shared" si="4"/>
        <v>2838.4901192595053</v>
      </c>
    </row>
    <row r="52" spans="4:10">
      <c r="D52" s="6">
        <f t="shared" si="5"/>
        <v>46</v>
      </c>
      <c r="E52" s="3">
        <f t="shared" si="6"/>
        <v>45332</v>
      </c>
      <c r="F52" s="42">
        <f t="shared" si="0"/>
        <v>2194.6947437343533</v>
      </c>
      <c r="G52" s="42">
        <f t="shared" si="1"/>
        <v>1101.1156628248634</v>
      </c>
      <c r="H52" s="42">
        <f t="shared" si="2"/>
        <v>1093.5905484063107</v>
      </c>
      <c r="I52" s="42">
        <f t="shared" si="3"/>
        <v>7.5251144185526719</v>
      </c>
      <c r="J52" s="42">
        <f t="shared" si="4"/>
        <v>2846.0152336780579</v>
      </c>
    </row>
    <row r="53" spans="4:10">
      <c r="D53" s="6">
        <f t="shared" si="5"/>
        <v>47</v>
      </c>
      <c r="E53" s="3">
        <f t="shared" si="6"/>
        <v>45339</v>
      </c>
      <c r="F53" s="42">
        <f t="shared" si="0"/>
        <v>1098.6015554191897</v>
      </c>
      <c r="G53" s="42">
        <f t="shared" si="1"/>
        <v>1101.1156628248634</v>
      </c>
      <c r="H53" s="42">
        <f t="shared" si="2"/>
        <v>1096.0931883151636</v>
      </c>
      <c r="I53" s="42">
        <f t="shared" si="3"/>
        <v>5.0224745096997694</v>
      </c>
      <c r="J53" s="42">
        <f t="shared" si="4"/>
        <v>2851.0377081877577</v>
      </c>
    </row>
    <row r="54" spans="4:10">
      <c r="D54" s="6">
        <f t="shared" si="5"/>
        <v>48</v>
      </c>
      <c r="E54" s="3">
        <f t="shared" si="6"/>
        <v>45346</v>
      </c>
      <c r="F54" s="42">
        <f t="shared" si="0"/>
        <v>-2.9558577807620168E-12</v>
      </c>
      <c r="G54" s="42">
        <f t="shared" si="1"/>
        <v>1101.1156628248634</v>
      </c>
      <c r="H54" s="42">
        <f t="shared" si="2"/>
        <v>1098.6015554191927</v>
      </c>
      <c r="I54" s="42">
        <f t="shared" si="3"/>
        <v>2.5141074056708379</v>
      </c>
      <c r="J54" s="42">
        <f t="shared" si="4"/>
        <v>2853.5518155934287</v>
      </c>
    </row>
    <row r="55" spans="4:10">
      <c r="D55" s="6" t="str">
        <f t="shared" si="5"/>
        <v/>
      </c>
      <c r="E55" s="3" t="str">
        <f t="shared" si="6"/>
        <v/>
      </c>
      <c r="F55" s="42">
        <f t="shared" si="0"/>
        <v>0</v>
      </c>
      <c r="G55" s="42">
        <f t="shared" si="1"/>
        <v>0</v>
      </c>
      <c r="H55" s="42">
        <f t="shared" si="2"/>
        <v>0</v>
      </c>
      <c r="I55" s="42">
        <f t="shared" si="3"/>
        <v>-6.7643668444361535E-15</v>
      </c>
      <c r="J55" s="42">
        <f t="shared" si="4"/>
        <v>0</v>
      </c>
    </row>
    <row r="56" spans="4:10">
      <c r="D56" s="6" t="str">
        <f t="shared" si="5"/>
        <v/>
      </c>
      <c r="E56" s="3" t="str">
        <f t="shared" si="6"/>
        <v/>
      </c>
      <c r="F56" s="42">
        <f t="shared" si="0"/>
        <v>0</v>
      </c>
      <c r="G56" s="42">
        <f t="shared" si="1"/>
        <v>0</v>
      </c>
      <c r="H56" s="42">
        <f t="shared" si="2"/>
        <v>0</v>
      </c>
      <c r="I56" s="42">
        <f t="shared" si="3"/>
        <v>0</v>
      </c>
      <c r="J56" s="42">
        <f t="shared" si="4"/>
        <v>0</v>
      </c>
    </row>
    <row r="57" spans="4:10">
      <c r="D57" s="6" t="str">
        <f t="shared" si="5"/>
        <v/>
      </c>
      <c r="E57" s="3" t="str">
        <f t="shared" si="6"/>
        <v/>
      </c>
      <c r="F57" s="42">
        <f t="shared" si="0"/>
        <v>0</v>
      </c>
      <c r="G57" s="42">
        <f t="shared" si="1"/>
        <v>0</v>
      </c>
      <c r="H57" s="42">
        <f t="shared" si="2"/>
        <v>0</v>
      </c>
      <c r="I57" s="42">
        <f t="shared" si="3"/>
        <v>0</v>
      </c>
      <c r="J57" s="42">
        <f t="shared" si="4"/>
        <v>0</v>
      </c>
    </row>
    <row r="58" spans="4:10">
      <c r="D58" s="6" t="str">
        <f t="shared" si="5"/>
        <v/>
      </c>
      <c r="E58" s="3" t="str">
        <f t="shared" si="6"/>
        <v/>
      </c>
      <c r="F58" s="42">
        <f t="shared" si="0"/>
        <v>0</v>
      </c>
      <c r="G58" s="42">
        <f t="shared" si="1"/>
        <v>0</v>
      </c>
      <c r="H58" s="42">
        <f t="shared" si="2"/>
        <v>0</v>
      </c>
      <c r="I58" s="42">
        <f t="shared" si="3"/>
        <v>0</v>
      </c>
      <c r="J58" s="42">
        <f t="shared" si="4"/>
        <v>0</v>
      </c>
    </row>
    <row r="59" spans="4:10">
      <c r="D59" s="6" t="str">
        <f t="shared" si="5"/>
        <v/>
      </c>
      <c r="E59" s="3" t="str">
        <f t="shared" si="6"/>
        <v/>
      </c>
      <c r="F59" s="42">
        <f t="shared" si="0"/>
        <v>0</v>
      </c>
      <c r="G59" s="42">
        <f t="shared" si="1"/>
        <v>0</v>
      </c>
      <c r="H59" s="42">
        <f t="shared" si="2"/>
        <v>0</v>
      </c>
      <c r="I59" s="42">
        <f t="shared" si="3"/>
        <v>0</v>
      </c>
      <c r="J59" s="42">
        <f t="shared" si="4"/>
        <v>0</v>
      </c>
    </row>
    <row r="60" spans="4:10">
      <c r="D60" s="6" t="str">
        <f t="shared" si="5"/>
        <v/>
      </c>
      <c r="E60" s="3" t="str">
        <f t="shared" si="6"/>
        <v/>
      </c>
      <c r="F60" s="42">
        <f t="shared" si="0"/>
        <v>0</v>
      </c>
      <c r="G60" s="42">
        <f t="shared" si="1"/>
        <v>0</v>
      </c>
      <c r="H60" s="42">
        <f t="shared" si="2"/>
        <v>0</v>
      </c>
      <c r="I60" s="42">
        <f t="shared" si="3"/>
        <v>0</v>
      </c>
      <c r="J60" s="42">
        <f t="shared" si="4"/>
        <v>0</v>
      </c>
    </row>
    <row r="61" spans="4:10">
      <c r="D61" s="6" t="str">
        <f t="shared" si="5"/>
        <v/>
      </c>
      <c r="E61" s="3" t="str">
        <f t="shared" si="6"/>
        <v/>
      </c>
      <c r="F61" s="42">
        <f t="shared" si="0"/>
        <v>0</v>
      </c>
      <c r="G61" s="42">
        <f t="shared" si="1"/>
        <v>0</v>
      </c>
      <c r="H61" s="42">
        <f t="shared" si="2"/>
        <v>0</v>
      </c>
      <c r="I61" s="42">
        <f t="shared" si="3"/>
        <v>0</v>
      </c>
      <c r="J61" s="42">
        <f t="shared" si="4"/>
        <v>0</v>
      </c>
    </row>
    <row r="62" spans="4:10">
      <c r="D62" s="6" t="str">
        <f t="shared" si="5"/>
        <v/>
      </c>
      <c r="E62" s="3" t="str">
        <f t="shared" si="6"/>
        <v/>
      </c>
      <c r="F62" s="42">
        <f t="shared" si="0"/>
        <v>0</v>
      </c>
      <c r="G62" s="42">
        <f t="shared" si="1"/>
        <v>0</v>
      </c>
      <c r="H62" s="42">
        <f t="shared" si="2"/>
        <v>0</v>
      </c>
      <c r="I62" s="42">
        <f t="shared" si="3"/>
        <v>0</v>
      </c>
      <c r="J62" s="42">
        <f t="shared" si="4"/>
        <v>0</v>
      </c>
    </row>
    <row r="63" spans="4:10">
      <c r="D63" s="6" t="str">
        <f t="shared" si="5"/>
        <v/>
      </c>
      <c r="E63" s="3" t="str">
        <f t="shared" si="6"/>
        <v/>
      </c>
      <c r="F63" s="42">
        <f t="shared" si="0"/>
        <v>0</v>
      </c>
      <c r="G63" s="42">
        <f t="shared" si="1"/>
        <v>0</v>
      </c>
      <c r="H63" s="42">
        <f t="shared" si="2"/>
        <v>0</v>
      </c>
      <c r="I63" s="42">
        <f t="shared" si="3"/>
        <v>0</v>
      </c>
      <c r="J63" s="42">
        <f t="shared" si="4"/>
        <v>0</v>
      </c>
    </row>
    <row r="64" spans="4:10">
      <c r="D64" s="6" t="str">
        <f t="shared" si="5"/>
        <v/>
      </c>
      <c r="E64" s="3" t="str">
        <f t="shared" si="6"/>
        <v/>
      </c>
      <c r="F64" s="42">
        <f t="shared" si="0"/>
        <v>0</v>
      </c>
      <c r="G64" s="42">
        <f t="shared" si="1"/>
        <v>0</v>
      </c>
      <c r="H64" s="42">
        <f t="shared" si="2"/>
        <v>0</v>
      </c>
      <c r="I64" s="42">
        <f t="shared" si="3"/>
        <v>0</v>
      </c>
      <c r="J64" s="42">
        <f t="shared" si="4"/>
        <v>0</v>
      </c>
    </row>
    <row r="65" spans="4:10">
      <c r="D65" s="6" t="str">
        <f t="shared" si="5"/>
        <v/>
      </c>
      <c r="E65" s="3" t="str">
        <f t="shared" si="6"/>
        <v/>
      </c>
      <c r="F65" s="42">
        <f t="shared" si="0"/>
        <v>0</v>
      </c>
      <c r="G65" s="42">
        <f t="shared" si="1"/>
        <v>0</v>
      </c>
      <c r="H65" s="42">
        <f t="shared" si="2"/>
        <v>0</v>
      </c>
      <c r="I65" s="42">
        <f t="shared" si="3"/>
        <v>0</v>
      </c>
      <c r="J65" s="42">
        <f t="shared" si="4"/>
        <v>0</v>
      </c>
    </row>
    <row r="66" spans="4:10">
      <c r="D66" s="6" t="str">
        <f t="shared" si="5"/>
        <v/>
      </c>
      <c r="E66" s="3" t="str">
        <f t="shared" si="6"/>
        <v/>
      </c>
      <c r="F66" s="42">
        <f t="shared" si="0"/>
        <v>0</v>
      </c>
      <c r="G66" s="42">
        <f t="shared" si="1"/>
        <v>0</v>
      </c>
      <c r="H66" s="42">
        <f t="shared" si="2"/>
        <v>0</v>
      </c>
      <c r="I66" s="42">
        <f t="shared" si="3"/>
        <v>0</v>
      </c>
      <c r="J66" s="42">
        <f t="shared" si="4"/>
        <v>0</v>
      </c>
    </row>
    <row r="67" spans="4:10">
      <c r="D67" s="6" t="str">
        <f t="shared" si="5"/>
        <v/>
      </c>
      <c r="E67" s="3" t="str">
        <f t="shared" si="6"/>
        <v/>
      </c>
      <c r="F67" s="42">
        <f t="shared" si="0"/>
        <v>0</v>
      </c>
      <c r="G67" s="42">
        <f t="shared" si="1"/>
        <v>0</v>
      </c>
      <c r="H67" s="42">
        <f t="shared" si="2"/>
        <v>0</v>
      </c>
      <c r="I67" s="42">
        <f t="shared" si="3"/>
        <v>0</v>
      </c>
      <c r="J67" s="42">
        <f t="shared" si="4"/>
        <v>0</v>
      </c>
    </row>
    <row r="68" spans="4:10">
      <c r="D68" s="6" t="str">
        <f t="shared" si="5"/>
        <v/>
      </c>
      <c r="E68" s="3" t="str">
        <f t="shared" si="6"/>
        <v/>
      </c>
      <c r="F68" s="42">
        <f t="shared" si="0"/>
        <v>0</v>
      </c>
      <c r="G68" s="42">
        <f t="shared" si="1"/>
        <v>0</v>
      </c>
      <c r="H68" s="42">
        <f t="shared" si="2"/>
        <v>0</v>
      </c>
      <c r="I68" s="42">
        <f t="shared" si="3"/>
        <v>0</v>
      </c>
      <c r="J68" s="42">
        <f t="shared" si="4"/>
        <v>0</v>
      </c>
    </row>
    <row r="69" spans="4:10">
      <c r="D69" s="6" t="str">
        <f t="shared" si="5"/>
        <v/>
      </c>
      <c r="E69" s="3" t="str">
        <f t="shared" si="6"/>
        <v/>
      </c>
      <c r="F69" s="42">
        <f t="shared" si="0"/>
        <v>0</v>
      </c>
      <c r="G69" s="42">
        <f t="shared" si="1"/>
        <v>0</v>
      </c>
      <c r="H69" s="42">
        <f t="shared" si="2"/>
        <v>0</v>
      </c>
      <c r="I69" s="42">
        <f t="shared" si="3"/>
        <v>0</v>
      </c>
      <c r="J69" s="42">
        <f t="shared" si="4"/>
        <v>0</v>
      </c>
    </row>
    <row r="70" spans="4:10">
      <c r="D70" s="6" t="str">
        <f t="shared" si="5"/>
        <v/>
      </c>
      <c r="E70" s="3" t="str">
        <f t="shared" si="6"/>
        <v/>
      </c>
      <c r="F70" s="42">
        <f t="shared" si="0"/>
        <v>0</v>
      </c>
      <c r="G70" s="42">
        <f t="shared" si="1"/>
        <v>0</v>
      </c>
      <c r="H70" s="42">
        <f t="shared" si="2"/>
        <v>0</v>
      </c>
      <c r="I70" s="42">
        <f t="shared" si="3"/>
        <v>0</v>
      </c>
      <c r="J70" s="42">
        <f t="shared" si="4"/>
        <v>0</v>
      </c>
    </row>
    <row r="71" spans="4:10">
      <c r="D71" s="6" t="str">
        <f t="shared" si="5"/>
        <v/>
      </c>
      <c r="E71" s="3" t="str">
        <f t="shared" si="6"/>
        <v/>
      </c>
      <c r="F71" s="42">
        <f t="shared" ref="F71:F134" si="7">IF(D71&gt;$B$8,0,F70-H71)</f>
        <v>0</v>
      </c>
      <c r="G71" s="42">
        <f t="shared" ref="G71:G134" si="8">IF(D71&gt;$B$8,0,$B$10)</f>
        <v>0</v>
      </c>
      <c r="H71" s="42">
        <f t="shared" ref="H71:H134" si="9">IF(D71&gt;$B$8,0,G71-I71)</f>
        <v>0</v>
      </c>
      <c r="I71" s="42">
        <f t="shared" ref="I71:I134" si="10">IF($B$9="M",F70*($B$7/12),IF($B$9="F",F70*($B$7/26),IF($B$9="W",F70*($B$7/52),"ERROR")))</f>
        <v>0</v>
      </c>
      <c r="J71" s="42">
        <f t="shared" ref="J71:J134" si="11">IF(D71&gt;$B$8,0,I71+J70)</f>
        <v>0</v>
      </c>
    </row>
    <row r="72" spans="4:10">
      <c r="D72" s="6" t="str">
        <f t="shared" ref="D72:D135" si="12">IF(D71&gt;=$B$8,"",D71+1)</f>
        <v/>
      </c>
      <c r="E72" s="3" t="str">
        <f t="shared" ref="E72:E135" si="13">IF(D72&gt;$B$8,"",IF($B$9="M",E71+31,IF($B$9="F",E71+14,IF($B$9="W",E71+7,"ERROR"))))</f>
        <v/>
      </c>
      <c r="F72" s="42">
        <f t="shared" si="7"/>
        <v>0</v>
      </c>
      <c r="G72" s="42">
        <f t="shared" si="8"/>
        <v>0</v>
      </c>
      <c r="H72" s="42">
        <f t="shared" si="9"/>
        <v>0</v>
      </c>
      <c r="I72" s="42">
        <f t="shared" si="10"/>
        <v>0</v>
      </c>
      <c r="J72" s="42">
        <f t="shared" si="11"/>
        <v>0</v>
      </c>
    </row>
    <row r="73" spans="4:10">
      <c r="D73" s="6" t="str">
        <f t="shared" si="12"/>
        <v/>
      </c>
      <c r="E73" s="3" t="str">
        <f t="shared" si="13"/>
        <v/>
      </c>
      <c r="F73" s="42">
        <f t="shared" si="7"/>
        <v>0</v>
      </c>
      <c r="G73" s="42">
        <f t="shared" si="8"/>
        <v>0</v>
      </c>
      <c r="H73" s="42">
        <f t="shared" si="9"/>
        <v>0</v>
      </c>
      <c r="I73" s="42">
        <f t="shared" si="10"/>
        <v>0</v>
      </c>
      <c r="J73" s="42">
        <f t="shared" si="11"/>
        <v>0</v>
      </c>
    </row>
    <row r="74" spans="4:10">
      <c r="D74" s="6" t="str">
        <f t="shared" si="12"/>
        <v/>
      </c>
      <c r="E74" s="3" t="str">
        <f t="shared" si="13"/>
        <v/>
      </c>
      <c r="F74" s="42">
        <f t="shared" si="7"/>
        <v>0</v>
      </c>
      <c r="G74" s="42">
        <f t="shared" si="8"/>
        <v>0</v>
      </c>
      <c r="H74" s="42">
        <f t="shared" si="9"/>
        <v>0</v>
      </c>
      <c r="I74" s="42">
        <f t="shared" si="10"/>
        <v>0</v>
      </c>
      <c r="J74" s="42">
        <f t="shared" si="11"/>
        <v>0</v>
      </c>
    </row>
    <row r="75" spans="4:10">
      <c r="D75" s="6" t="str">
        <f t="shared" si="12"/>
        <v/>
      </c>
      <c r="E75" s="3" t="str">
        <f t="shared" si="13"/>
        <v/>
      </c>
      <c r="F75" s="42">
        <f t="shared" si="7"/>
        <v>0</v>
      </c>
      <c r="G75" s="42">
        <f t="shared" si="8"/>
        <v>0</v>
      </c>
      <c r="H75" s="42">
        <f t="shared" si="9"/>
        <v>0</v>
      </c>
      <c r="I75" s="42">
        <f t="shared" si="10"/>
        <v>0</v>
      </c>
      <c r="J75" s="42">
        <f t="shared" si="11"/>
        <v>0</v>
      </c>
    </row>
    <row r="76" spans="4:10">
      <c r="D76" s="6" t="str">
        <f t="shared" si="12"/>
        <v/>
      </c>
      <c r="E76" s="3" t="str">
        <f t="shared" si="13"/>
        <v/>
      </c>
      <c r="F76" s="42">
        <f t="shared" si="7"/>
        <v>0</v>
      </c>
      <c r="G76" s="42">
        <f t="shared" si="8"/>
        <v>0</v>
      </c>
      <c r="H76" s="42">
        <f t="shared" si="9"/>
        <v>0</v>
      </c>
      <c r="I76" s="42">
        <f t="shared" si="10"/>
        <v>0</v>
      </c>
      <c r="J76" s="42">
        <f t="shared" si="11"/>
        <v>0</v>
      </c>
    </row>
    <row r="77" spans="4:10">
      <c r="D77" s="6" t="str">
        <f t="shared" si="12"/>
        <v/>
      </c>
      <c r="E77" s="3" t="str">
        <f t="shared" si="13"/>
        <v/>
      </c>
      <c r="F77" s="42">
        <f t="shared" si="7"/>
        <v>0</v>
      </c>
      <c r="G77" s="42">
        <f t="shared" si="8"/>
        <v>0</v>
      </c>
      <c r="H77" s="42">
        <f t="shared" si="9"/>
        <v>0</v>
      </c>
      <c r="I77" s="42">
        <f t="shared" si="10"/>
        <v>0</v>
      </c>
      <c r="J77" s="42">
        <f t="shared" si="11"/>
        <v>0</v>
      </c>
    </row>
    <row r="78" spans="4:10">
      <c r="D78" s="6" t="str">
        <f t="shared" si="12"/>
        <v/>
      </c>
      <c r="E78" s="3" t="str">
        <f t="shared" si="13"/>
        <v/>
      </c>
      <c r="F78" s="42">
        <f t="shared" si="7"/>
        <v>0</v>
      </c>
      <c r="G78" s="42">
        <f t="shared" si="8"/>
        <v>0</v>
      </c>
      <c r="H78" s="42">
        <f t="shared" si="9"/>
        <v>0</v>
      </c>
      <c r="I78" s="42">
        <f t="shared" si="10"/>
        <v>0</v>
      </c>
      <c r="J78" s="42">
        <f t="shared" si="11"/>
        <v>0</v>
      </c>
    </row>
    <row r="79" spans="4:10">
      <c r="D79" s="6" t="str">
        <f t="shared" si="12"/>
        <v/>
      </c>
      <c r="E79" s="3" t="str">
        <f t="shared" si="13"/>
        <v/>
      </c>
      <c r="F79" s="42">
        <f t="shared" si="7"/>
        <v>0</v>
      </c>
      <c r="G79" s="42">
        <f t="shared" si="8"/>
        <v>0</v>
      </c>
      <c r="H79" s="42">
        <f t="shared" si="9"/>
        <v>0</v>
      </c>
      <c r="I79" s="42">
        <f t="shared" si="10"/>
        <v>0</v>
      </c>
      <c r="J79" s="42">
        <f t="shared" si="11"/>
        <v>0</v>
      </c>
    </row>
    <row r="80" spans="4:10">
      <c r="D80" s="6" t="str">
        <f t="shared" si="12"/>
        <v/>
      </c>
      <c r="E80" s="3" t="str">
        <f t="shared" si="13"/>
        <v/>
      </c>
      <c r="F80" s="42">
        <f t="shared" si="7"/>
        <v>0</v>
      </c>
      <c r="G80" s="42">
        <f t="shared" si="8"/>
        <v>0</v>
      </c>
      <c r="H80" s="42">
        <f t="shared" si="9"/>
        <v>0</v>
      </c>
      <c r="I80" s="42">
        <f t="shared" si="10"/>
        <v>0</v>
      </c>
      <c r="J80" s="42">
        <f t="shared" si="11"/>
        <v>0</v>
      </c>
    </row>
    <row r="81" spans="4:10">
      <c r="D81" s="6" t="str">
        <f t="shared" si="12"/>
        <v/>
      </c>
      <c r="E81" s="3" t="str">
        <f t="shared" si="13"/>
        <v/>
      </c>
      <c r="F81" s="42">
        <f t="shared" si="7"/>
        <v>0</v>
      </c>
      <c r="G81" s="42">
        <f t="shared" si="8"/>
        <v>0</v>
      </c>
      <c r="H81" s="42">
        <f t="shared" si="9"/>
        <v>0</v>
      </c>
      <c r="I81" s="42">
        <f t="shared" si="10"/>
        <v>0</v>
      </c>
      <c r="J81" s="42">
        <f t="shared" si="11"/>
        <v>0</v>
      </c>
    </row>
    <row r="82" spans="4:10">
      <c r="D82" s="6" t="str">
        <f t="shared" si="12"/>
        <v/>
      </c>
      <c r="E82" s="3" t="str">
        <f t="shared" si="13"/>
        <v/>
      </c>
      <c r="F82" s="42">
        <f t="shared" si="7"/>
        <v>0</v>
      </c>
      <c r="G82" s="42">
        <f t="shared" si="8"/>
        <v>0</v>
      </c>
      <c r="H82" s="42">
        <f t="shared" si="9"/>
        <v>0</v>
      </c>
      <c r="I82" s="42">
        <f t="shared" si="10"/>
        <v>0</v>
      </c>
      <c r="J82" s="42">
        <f t="shared" si="11"/>
        <v>0</v>
      </c>
    </row>
    <row r="83" spans="4:10">
      <c r="D83" s="6" t="str">
        <f t="shared" si="12"/>
        <v/>
      </c>
      <c r="E83" s="3" t="str">
        <f t="shared" si="13"/>
        <v/>
      </c>
      <c r="F83" s="42">
        <f t="shared" si="7"/>
        <v>0</v>
      </c>
      <c r="G83" s="42">
        <f t="shared" si="8"/>
        <v>0</v>
      </c>
      <c r="H83" s="42">
        <f t="shared" si="9"/>
        <v>0</v>
      </c>
      <c r="I83" s="42">
        <f t="shared" si="10"/>
        <v>0</v>
      </c>
      <c r="J83" s="42">
        <f t="shared" si="11"/>
        <v>0</v>
      </c>
    </row>
    <row r="84" spans="4:10">
      <c r="D84" s="6" t="str">
        <f t="shared" si="12"/>
        <v/>
      </c>
      <c r="E84" s="3" t="str">
        <f t="shared" si="13"/>
        <v/>
      </c>
      <c r="F84" s="42">
        <f t="shared" si="7"/>
        <v>0</v>
      </c>
      <c r="G84" s="42">
        <f t="shared" si="8"/>
        <v>0</v>
      </c>
      <c r="H84" s="42">
        <f t="shared" si="9"/>
        <v>0</v>
      </c>
      <c r="I84" s="42">
        <f t="shared" si="10"/>
        <v>0</v>
      </c>
      <c r="J84" s="42">
        <f t="shared" si="11"/>
        <v>0</v>
      </c>
    </row>
    <row r="85" spans="4:10">
      <c r="D85" s="6" t="str">
        <f t="shared" si="12"/>
        <v/>
      </c>
      <c r="E85" s="3" t="str">
        <f t="shared" si="13"/>
        <v/>
      </c>
      <c r="F85" s="42">
        <f t="shared" si="7"/>
        <v>0</v>
      </c>
      <c r="G85" s="42">
        <f t="shared" si="8"/>
        <v>0</v>
      </c>
      <c r="H85" s="42">
        <f t="shared" si="9"/>
        <v>0</v>
      </c>
      <c r="I85" s="42">
        <f t="shared" si="10"/>
        <v>0</v>
      </c>
      <c r="J85" s="42">
        <f t="shared" si="11"/>
        <v>0</v>
      </c>
    </row>
    <row r="86" spans="4:10">
      <c r="D86" s="6" t="str">
        <f t="shared" si="12"/>
        <v/>
      </c>
      <c r="E86" s="3" t="str">
        <f t="shared" si="13"/>
        <v/>
      </c>
      <c r="F86" s="42">
        <f t="shared" si="7"/>
        <v>0</v>
      </c>
      <c r="G86" s="42">
        <f t="shared" si="8"/>
        <v>0</v>
      </c>
      <c r="H86" s="42">
        <f t="shared" si="9"/>
        <v>0</v>
      </c>
      <c r="I86" s="42">
        <f t="shared" si="10"/>
        <v>0</v>
      </c>
      <c r="J86" s="42">
        <f t="shared" si="11"/>
        <v>0</v>
      </c>
    </row>
    <row r="87" spans="4:10">
      <c r="D87" s="6" t="str">
        <f t="shared" si="12"/>
        <v/>
      </c>
      <c r="E87" s="3" t="str">
        <f t="shared" si="13"/>
        <v/>
      </c>
      <c r="F87" s="42">
        <f t="shared" si="7"/>
        <v>0</v>
      </c>
      <c r="G87" s="42">
        <f t="shared" si="8"/>
        <v>0</v>
      </c>
      <c r="H87" s="42">
        <f t="shared" si="9"/>
        <v>0</v>
      </c>
      <c r="I87" s="42">
        <f t="shared" si="10"/>
        <v>0</v>
      </c>
      <c r="J87" s="42">
        <f t="shared" si="11"/>
        <v>0</v>
      </c>
    </row>
    <row r="88" spans="4:10">
      <c r="D88" s="6" t="str">
        <f t="shared" si="12"/>
        <v/>
      </c>
      <c r="E88" s="3" t="str">
        <f t="shared" si="13"/>
        <v/>
      </c>
      <c r="F88" s="42">
        <f t="shared" si="7"/>
        <v>0</v>
      </c>
      <c r="G88" s="42">
        <f t="shared" si="8"/>
        <v>0</v>
      </c>
      <c r="H88" s="42">
        <f t="shared" si="9"/>
        <v>0</v>
      </c>
      <c r="I88" s="42">
        <f t="shared" si="10"/>
        <v>0</v>
      </c>
      <c r="J88" s="42">
        <f t="shared" si="11"/>
        <v>0</v>
      </c>
    </row>
    <row r="89" spans="4:10">
      <c r="D89" s="6" t="str">
        <f t="shared" si="12"/>
        <v/>
      </c>
      <c r="E89" s="3" t="str">
        <f t="shared" si="13"/>
        <v/>
      </c>
      <c r="F89" s="42">
        <f t="shared" si="7"/>
        <v>0</v>
      </c>
      <c r="G89" s="42">
        <f t="shared" si="8"/>
        <v>0</v>
      </c>
      <c r="H89" s="42">
        <f t="shared" si="9"/>
        <v>0</v>
      </c>
      <c r="I89" s="42">
        <f t="shared" si="10"/>
        <v>0</v>
      </c>
      <c r="J89" s="42">
        <f t="shared" si="11"/>
        <v>0</v>
      </c>
    </row>
    <row r="90" spans="4:10">
      <c r="D90" s="6" t="str">
        <f t="shared" si="12"/>
        <v/>
      </c>
      <c r="E90" s="3" t="str">
        <f t="shared" si="13"/>
        <v/>
      </c>
      <c r="F90" s="42">
        <f t="shared" si="7"/>
        <v>0</v>
      </c>
      <c r="G90" s="42">
        <f t="shared" si="8"/>
        <v>0</v>
      </c>
      <c r="H90" s="42">
        <f t="shared" si="9"/>
        <v>0</v>
      </c>
      <c r="I90" s="42">
        <f t="shared" si="10"/>
        <v>0</v>
      </c>
      <c r="J90" s="42">
        <f t="shared" si="11"/>
        <v>0</v>
      </c>
    </row>
    <row r="91" spans="4:10">
      <c r="D91" s="6" t="str">
        <f t="shared" si="12"/>
        <v/>
      </c>
      <c r="E91" s="3" t="str">
        <f t="shared" si="13"/>
        <v/>
      </c>
      <c r="F91" s="42">
        <f t="shared" si="7"/>
        <v>0</v>
      </c>
      <c r="G91" s="42">
        <f t="shared" si="8"/>
        <v>0</v>
      </c>
      <c r="H91" s="42">
        <f t="shared" si="9"/>
        <v>0</v>
      </c>
      <c r="I91" s="42">
        <f t="shared" si="10"/>
        <v>0</v>
      </c>
      <c r="J91" s="42">
        <f t="shared" si="11"/>
        <v>0</v>
      </c>
    </row>
    <row r="92" spans="4:10">
      <c r="D92" s="6" t="str">
        <f t="shared" si="12"/>
        <v/>
      </c>
      <c r="E92" s="3" t="str">
        <f t="shared" si="13"/>
        <v/>
      </c>
      <c r="F92" s="42">
        <f t="shared" si="7"/>
        <v>0</v>
      </c>
      <c r="G92" s="42">
        <f t="shared" si="8"/>
        <v>0</v>
      </c>
      <c r="H92" s="42">
        <f t="shared" si="9"/>
        <v>0</v>
      </c>
      <c r="I92" s="42">
        <f t="shared" si="10"/>
        <v>0</v>
      </c>
      <c r="J92" s="42">
        <f t="shared" si="11"/>
        <v>0</v>
      </c>
    </row>
    <row r="93" spans="4:10">
      <c r="D93" s="6" t="str">
        <f t="shared" si="12"/>
        <v/>
      </c>
      <c r="E93" s="3" t="str">
        <f t="shared" si="13"/>
        <v/>
      </c>
      <c r="F93" s="42">
        <f t="shared" si="7"/>
        <v>0</v>
      </c>
      <c r="G93" s="42">
        <f t="shared" si="8"/>
        <v>0</v>
      </c>
      <c r="H93" s="42">
        <f t="shared" si="9"/>
        <v>0</v>
      </c>
      <c r="I93" s="42">
        <f t="shared" si="10"/>
        <v>0</v>
      </c>
      <c r="J93" s="42">
        <f t="shared" si="11"/>
        <v>0</v>
      </c>
    </row>
    <row r="94" spans="4:10">
      <c r="D94" s="6" t="str">
        <f t="shared" si="12"/>
        <v/>
      </c>
      <c r="E94" s="3" t="str">
        <f t="shared" si="13"/>
        <v/>
      </c>
      <c r="F94" s="42">
        <f t="shared" si="7"/>
        <v>0</v>
      </c>
      <c r="G94" s="42">
        <f t="shared" si="8"/>
        <v>0</v>
      </c>
      <c r="H94" s="42">
        <f t="shared" si="9"/>
        <v>0</v>
      </c>
      <c r="I94" s="42">
        <f t="shared" si="10"/>
        <v>0</v>
      </c>
      <c r="J94" s="42">
        <f t="shared" si="11"/>
        <v>0</v>
      </c>
    </row>
    <row r="95" spans="4:10">
      <c r="D95" s="6" t="str">
        <f t="shared" si="12"/>
        <v/>
      </c>
      <c r="E95" s="3" t="str">
        <f t="shared" si="13"/>
        <v/>
      </c>
      <c r="F95" s="42">
        <f t="shared" si="7"/>
        <v>0</v>
      </c>
      <c r="G95" s="42">
        <f t="shared" si="8"/>
        <v>0</v>
      </c>
      <c r="H95" s="42">
        <f t="shared" si="9"/>
        <v>0</v>
      </c>
      <c r="I95" s="42">
        <f t="shared" si="10"/>
        <v>0</v>
      </c>
      <c r="J95" s="42">
        <f t="shared" si="11"/>
        <v>0</v>
      </c>
    </row>
    <row r="96" spans="4:10">
      <c r="D96" s="6" t="str">
        <f t="shared" si="12"/>
        <v/>
      </c>
      <c r="E96" s="3" t="str">
        <f t="shared" si="13"/>
        <v/>
      </c>
      <c r="F96" s="42">
        <f t="shared" si="7"/>
        <v>0</v>
      </c>
      <c r="G96" s="42">
        <f t="shared" si="8"/>
        <v>0</v>
      </c>
      <c r="H96" s="42">
        <f t="shared" si="9"/>
        <v>0</v>
      </c>
      <c r="I96" s="42">
        <f t="shared" si="10"/>
        <v>0</v>
      </c>
      <c r="J96" s="42">
        <f t="shared" si="11"/>
        <v>0</v>
      </c>
    </row>
    <row r="97" spans="4:10">
      <c r="D97" s="6" t="str">
        <f t="shared" si="12"/>
        <v/>
      </c>
      <c r="E97" s="3" t="str">
        <f t="shared" si="13"/>
        <v/>
      </c>
      <c r="F97" s="42">
        <f t="shared" si="7"/>
        <v>0</v>
      </c>
      <c r="G97" s="42">
        <f t="shared" si="8"/>
        <v>0</v>
      </c>
      <c r="H97" s="42">
        <f t="shared" si="9"/>
        <v>0</v>
      </c>
      <c r="I97" s="42">
        <f t="shared" si="10"/>
        <v>0</v>
      </c>
      <c r="J97" s="42">
        <f t="shared" si="11"/>
        <v>0</v>
      </c>
    </row>
    <row r="98" spans="4:10">
      <c r="D98" s="6" t="str">
        <f t="shared" si="12"/>
        <v/>
      </c>
      <c r="E98" s="3" t="str">
        <f t="shared" si="13"/>
        <v/>
      </c>
      <c r="F98" s="42">
        <f t="shared" si="7"/>
        <v>0</v>
      </c>
      <c r="G98" s="42">
        <f t="shared" si="8"/>
        <v>0</v>
      </c>
      <c r="H98" s="42">
        <f t="shared" si="9"/>
        <v>0</v>
      </c>
      <c r="I98" s="42">
        <f t="shared" si="10"/>
        <v>0</v>
      </c>
      <c r="J98" s="42">
        <f t="shared" si="11"/>
        <v>0</v>
      </c>
    </row>
    <row r="99" spans="4:10">
      <c r="D99" s="6" t="str">
        <f t="shared" si="12"/>
        <v/>
      </c>
      <c r="E99" s="3" t="str">
        <f t="shared" si="13"/>
        <v/>
      </c>
      <c r="F99" s="42">
        <f t="shared" si="7"/>
        <v>0</v>
      </c>
      <c r="G99" s="42">
        <f t="shared" si="8"/>
        <v>0</v>
      </c>
      <c r="H99" s="42">
        <f t="shared" si="9"/>
        <v>0</v>
      </c>
      <c r="I99" s="42">
        <f t="shared" si="10"/>
        <v>0</v>
      </c>
      <c r="J99" s="42">
        <f t="shared" si="11"/>
        <v>0</v>
      </c>
    </row>
    <row r="100" spans="4:10">
      <c r="D100" s="6" t="str">
        <f t="shared" si="12"/>
        <v/>
      </c>
      <c r="E100" s="3" t="str">
        <f t="shared" si="13"/>
        <v/>
      </c>
      <c r="F100" s="42">
        <f t="shared" si="7"/>
        <v>0</v>
      </c>
      <c r="G100" s="42">
        <f t="shared" si="8"/>
        <v>0</v>
      </c>
      <c r="H100" s="42">
        <f t="shared" si="9"/>
        <v>0</v>
      </c>
      <c r="I100" s="42">
        <f t="shared" si="10"/>
        <v>0</v>
      </c>
      <c r="J100" s="42">
        <f t="shared" si="11"/>
        <v>0</v>
      </c>
    </row>
    <row r="101" spans="4:10">
      <c r="D101" s="6" t="str">
        <f t="shared" si="12"/>
        <v/>
      </c>
      <c r="E101" s="3" t="str">
        <f t="shared" si="13"/>
        <v/>
      </c>
      <c r="F101" s="42">
        <f t="shared" si="7"/>
        <v>0</v>
      </c>
      <c r="G101" s="42">
        <f t="shared" si="8"/>
        <v>0</v>
      </c>
      <c r="H101" s="42">
        <f t="shared" si="9"/>
        <v>0</v>
      </c>
      <c r="I101" s="42">
        <f t="shared" si="10"/>
        <v>0</v>
      </c>
      <c r="J101" s="42">
        <f t="shared" si="11"/>
        <v>0</v>
      </c>
    </row>
    <row r="102" spans="4:10">
      <c r="D102" s="6" t="str">
        <f t="shared" si="12"/>
        <v/>
      </c>
      <c r="E102" s="3" t="str">
        <f t="shared" si="13"/>
        <v/>
      </c>
      <c r="F102" s="42">
        <f t="shared" si="7"/>
        <v>0</v>
      </c>
      <c r="G102" s="42">
        <f t="shared" si="8"/>
        <v>0</v>
      </c>
      <c r="H102" s="42">
        <f t="shared" si="9"/>
        <v>0</v>
      </c>
      <c r="I102" s="42">
        <f t="shared" si="10"/>
        <v>0</v>
      </c>
      <c r="J102" s="42">
        <f t="shared" si="11"/>
        <v>0</v>
      </c>
    </row>
    <row r="103" spans="4:10">
      <c r="D103" s="6" t="str">
        <f t="shared" si="12"/>
        <v/>
      </c>
      <c r="E103" s="3" t="str">
        <f t="shared" si="13"/>
        <v/>
      </c>
      <c r="F103" s="42">
        <f t="shared" si="7"/>
        <v>0</v>
      </c>
      <c r="G103" s="42">
        <f t="shared" si="8"/>
        <v>0</v>
      </c>
      <c r="H103" s="42">
        <f t="shared" si="9"/>
        <v>0</v>
      </c>
      <c r="I103" s="42">
        <f t="shared" si="10"/>
        <v>0</v>
      </c>
      <c r="J103" s="42">
        <f t="shared" si="11"/>
        <v>0</v>
      </c>
    </row>
    <row r="104" spans="4:10">
      <c r="D104" s="6" t="str">
        <f t="shared" si="12"/>
        <v/>
      </c>
      <c r="E104" s="3" t="str">
        <f t="shared" si="13"/>
        <v/>
      </c>
      <c r="F104" s="42">
        <f t="shared" si="7"/>
        <v>0</v>
      </c>
      <c r="G104" s="42">
        <f t="shared" si="8"/>
        <v>0</v>
      </c>
      <c r="H104" s="42">
        <f t="shared" si="9"/>
        <v>0</v>
      </c>
      <c r="I104" s="42">
        <f t="shared" si="10"/>
        <v>0</v>
      </c>
      <c r="J104" s="42">
        <f t="shared" si="11"/>
        <v>0</v>
      </c>
    </row>
    <row r="105" spans="4:10">
      <c r="D105" s="6" t="str">
        <f t="shared" si="12"/>
        <v/>
      </c>
      <c r="E105" s="3" t="str">
        <f t="shared" si="13"/>
        <v/>
      </c>
      <c r="F105" s="42">
        <f t="shared" si="7"/>
        <v>0</v>
      </c>
      <c r="G105" s="42">
        <f t="shared" si="8"/>
        <v>0</v>
      </c>
      <c r="H105" s="42">
        <f t="shared" si="9"/>
        <v>0</v>
      </c>
      <c r="I105" s="42">
        <f t="shared" si="10"/>
        <v>0</v>
      </c>
      <c r="J105" s="42">
        <f t="shared" si="11"/>
        <v>0</v>
      </c>
    </row>
    <row r="106" spans="4:10">
      <c r="D106" s="6" t="str">
        <f t="shared" si="12"/>
        <v/>
      </c>
      <c r="E106" s="3" t="str">
        <f t="shared" si="13"/>
        <v/>
      </c>
      <c r="F106" s="42">
        <f t="shared" si="7"/>
        <v>0</v>
      </c>
      <c r="G106" s="42">
        <f t="shared" si="8"/>
        <v>0</v>
      </c>
      <c r="H106" s="42">
        <f t="shared" si="9"/>
        <v>0</v>
      </c>
      <c r="I106" s="42">
        <f t="shared" si="10"/>
        <v>0</v>
      </c>
      <c r="J106" s="42">
        <f t="shared" si="11"/>
        <v>0</v>
      </c>
    </row>
    <row r="107" spans="4:10">
      <c r="D107" s="6" t="str">
        <f t="shared" si="12"/>
        <v/>
      </c>
      <c r="E107" s="3" t="str">
        <f t="shared" si="13"/>
        <v/>
      </c>
      <c r="F107" s="42">
        <f t="shared" si="7"/>
        <v>0</v>
      </c>
      <c r="G107" s="42">
        <f t="shared" si="8"/>
        <v>0</v>
      </c>
      <c r="H107" s="42">
        <f t="shared" si="9"/>
        <v>0</v>
      </c>
      <c r="I107" s="42">
        <f t="shared" si="10"/>
        <v>0</v>
      </c>
      <c r="J107" s="42">
        <f t="shared" si="11"/>
        <v>0</v>
      </c>
    </row>
    <row r="108" spans="4:10">
      <c r="D108" s="6" t="str">
        <f t="shared" si="12"/>
        <v/>
      </c>
      <c r="E108" s="3" t="str">
        <f t="shared" si="13"/>
        <v/>
      </c>
      <c r="F108" s="42">
        <f t="shared" si="7"/>
        <v>0</v>
      </c>
      <c r="G108" s="42">
        <f t="shared" si="8"/>
        <v>0</v>
      </c>
      <c r="H108" s="42">
        <f t="shared" si="9"/>
        <v>0</v>
      </c>
      <c r="I108" s="42">
        <f t="shared" si="10"/>
        <v>0</v>
      </c>
      <c r="J108" s="42">
        <f t="shared" si="11"/>
        <v>0</v>
      </c>
    </row>
    <row r="109" spans="4:10">
      <c r="D109" s="6" t="str">
        <f t="shared" si="12"/>
        <v/>
      </c>
      <c r="E109" s="3" t="str">
        <f t="shared" si="13"/>
        <v/>
      </c>
      <c r="F109" s="42">
        <f t="shared" si="7"/>
        <v>0</v>
      </c>
      <c r="G109" s="42">
        <f t="shared" si="8"/>
        <v>0</v>
      </c>
      <c r="H109" s="42">
        <f t="shared" si="9"/>
        <v>0</v>
      </c>
      <c r="I109" s="42">
        <f t="shared" si="10"/>
        <v>0</v>
      </c>
      <c r="J109" s="42">
        <f t="shared" si="11"/>
        <v>0</v>
      </c>
    </row>
    <row r="110" spans="4:10">
      <c r="D110" s="6" t="str">
        <f t="shared" si="12"/>
        <v/>
      </c>
      <c r="E110" s="3" t="str">
        <f t="shared" si="13"/>
        <v/>
      </c>
      <c r="F110" s="42">
        <f t="shared" si="7"/>
        <v>0</v>
      </c>
      <c r="G110" s="42">
        <f t="shared" si="8"/>
        <v>0</v>
      </c>
      <c r="H110" s="42">
        <f t="shared" si="9"/>
        <v>0</v>
      </c>
      <c r="I110" s="42">
        <f t="shared" si="10"/>
        <v>0</v>
      </c>
      <c r="J110" s="42">
        <f t="shared" si="11"/>
        <v>0</v>
      </c>
    </row>
    <row r="111" spans="4:10">
      <c r="D111" s="6" t="str">
        <f t="shared" si="12"/>
        <v/>
      </c>
      <c r="E111" s="3" t="str">
        <f t="shared" si="13"/>
        <v/>
      </c>
      <c r="F111" s="42">
        <f t="shared" si="7"/>
        <v>0</v>
      </c>
      <c r="G111" s="42">
        <f t="shared" si="8"/>
        <v>0</v>
      </c>
      <c r="H111" s="42">
        <f t="shared" si="9"/>
        <v>0</v>
      </c>
      <c r="I111" s="42">
        <f t="shared" si="10"/>
        <v>0</v>
      </c>
      <c r="J111" s="42">
        <f t="shared" si="11"/>
        <v>0</v>
      </c>
    </row>
    <row r="112" spans="4:10">
      <c r="D112" s="6" t="str">
        <f t="shared" si="12"/>
        <v/>
      </c>
      <c r="E112" s="3" t="str">
        <f t="shared" si="13"/>
        <v/>
      </c>
      <c r="F112" s="42">
        <f t="shared" si="7"/>
        <v>0</v>
      </c>
      <c r="G112" s="42">
        <f t="shared" si="8"/>
        <v>0</v>
      </c>
      <c r="H112" s="42">
        <f t="shared" si="9"/>
        <v>0</v>
      </c>
      <c r="I112" s="42">
        <f t="shared" si="10"/>
        <v>0</v>
      </c>
      <c r="J112" s="42">
        <f t="shared" si="11"/>
        <v>0</v>
      </c>
    </row>
    <row r="113" spans="4:10">
      <c r="D113" s="6" t="str">
        <f t="shared" si="12"/>
        <v/>
      </c>
      <c r="E113" s="3" t="str">
        <f t="shared" si="13"/>
        <v/>
      </c>
      <c r="F113" s="42">
        <f t="shared" si="7"/>
        <v>0</v>
      </c>
      <c r="G113" s="42">
        <f t="shared" si="8"/>
        <v>0</v>
      </c>
      <c r="H113" s="42">
        <f t="shared" si="9"/>
        <v>0</v>
      </c>
      <c r="I113" s="42">
        <f t="shared" si="10"/>
        <v>0</v>
      </c>
      <c r="J113" s="42">
        <f t="shared" si="11"/>
        <v>0</v>
      </c>
    </row>
    <row r="114" spans="4:10">
      <c r="D114" s="6" t="str">
        <f t="shared" si="12"/>
        <v/>
      </c>
      <c r="E114" s="3" t="str">
        <f t="shared" si="13"/>
        <v/>
      </c>
      <c r="F114" s="42">
        <f t="shared" si="7"/>
        <v>0</v>
      </c>
      <c r="G114" s="42">
        <f t="shared" si="8"/>
        <v>0</v>
      </c>
      <c r="H114" s="42">
        <f t="shared" si="9"/>
        <v>0</v>
      </c>
      <c r="I114" s="42">
        <f t="shared" si="10"/>
        <v>0</v>
      </c>
      <c r="J114" s="42">
        <f t="shared" si="11"/>
        <v>0</v>
      </c>
    </row>
    <row r="115" spans="4:10">
      <c r="D115" s="6" t="str">
        <f t="shared" si="12"/>
        <v/>
      </c>
      <c r="E115" s="3" t="str">
        <f t="shared" si="13"/>
        <v/>
      </c>
      <c r="F115" s="42">
        <f t="shared" si="7"/>
        <v>0</v>
      </c>
      <c r="G115" s="42">
        <f t="shared" si="8"/>
        <v>0</v>
      </c>
      <c r="H115" s="42">
        <f t="shared" si="9"/>
        <v>0</v>
      </c>
      <c r="I115" s="42">
        <f t="shared" si="10"/>
        <v>0</v>
      </c>
      <c r="J115" s="42">
        <f t="shared" si="11"/>
        <v>0</v>
      </c>
    </row>
    <row r="116" spans="4:10">
      <c r="D116" s="6" t="str">
        <f t="shared" si="12"/>
        <v/>
      </c>
      <c r="E116" s="3" t="str">
        <f t="shared" si="13"/>
        <v/>
      </c>
      <c r="F116" s="42">
        <f t="shared" si="7"/>
        <v>0</v>
      </c>
      <c r="G116" s="42">
        <f t="shared" si="8"/>
        <v>0</v>
      </c>
      <c r="H116" s="42">
        <f t="shared" si="9"/>
        <v>0</v>
      </c>
      <c r="I116" s="42">
        <f t="shared" si="10"/>
        <v>0</v>
      </c>
      <c r="J116" s="42">
        <f t="shared" si="11"/>
        <v>0</v>
      </c>
    </row>
    <row r="117" spans="4:10">
      <c r="D117" s="6" t="str">
        <f t="shared" si="12"/>
        <v/>
      </c>
      <c r="E117" s="3" t="str">
        <f t="shared" si="13"/>
        <v/>
      </c>
      <c r="F117" s="42">
        <f t="shared" si="7"/>
        <v>0</v>
      </c>
      <c r="G117" s="42">
        <f t="shared" si="8"/>
        <v>0</v>
      </c>
      <c r="H117" s="42">
        <f t="shared" si="9"/>
        <v>0</v>
      </c>
      <c r="I117" s="42">
        <f t="shared" si="10"/>
        <v>0</v>
      </c>
      <c r="J117" s="42">
        <f t="shared" si="11"/>
        <v>0</v>
      </c>
    </row>
    <row r="118" spans="4:10">
      <c r="D118" s="6" t="str">
        <f t="shared" si="12"/>
        <v/>
      </c>
      <c r="E118" s="3" t="str">
        <f t="shared" si="13"/>
        <v/>
      </c>
      <c r="F118" s="42">
        <f t="shared" si="7"/>
        <v>0</v>
      </c>
      <c r="G118" s="42">
        <f t="shared" si="8"/>
        <v>0</v>
      </c>
      <c r="H118" s="42">
        <f t="shared" si="9"/>
        <v>0</v>
      </c>
      <c r="I118" s="42">
        <f t="shared" si="10"/>
        <v>0</v>
      </c>
      <c r="J118" s="42">
        <f t="shared" si="11"/>
        <v>0</v>
      </c>
    </row>
    <row r="119" spans="4:10">
      <c r="D119" s="6" t="str">
        <f t="shared" si="12"/>
        <v/>
      </c>
      <c r="E119" s="3" t="str">
        <f t="shared" si="13"/>
        <v/>
      </c>
      <c r="F119" s="42">
        <f t="shared" si="7"/>
        <v>0</v>
      </c>
      <c r="G119" s="42">
        <f t="shared" si="8"/>
        <v>0</v>
      </c>
      <c r="H119" s="42">
        <f t="shared" si="9"/>
        <v>0</v>
      </c>
      <c r="I119" s="42">
        <f t="shared" si="10"/>
        <v>0</v>
      </c>
      <c r="J119" s="42">
        <f t="shared" si="11"/>
        <v>0</v>
      </c>
    </row>
    <row r="120" spans="4:10">
      <c r="D120" s="6" t="str">
        <f t="shared" si="12"/>
        <v/>
      </c>
      <c r="E120" s="3" t="str">
        <f t="shared" si="13"/>
        <v/>
      </c>
      <c r="F120" s="42">
        <f t="shared" si="7"/>
        <v>0</v>
      </c>
      <c r="G120" s="42">
        <f t="shared" si="8"/>
        <v>0</v>
      </c>
      <c r="H120" s="42">
        <f t="shared" si="9"/>
        <v>0</v>
      </c>
      <c r="I120" s="42">
        <f t="shared" si="10"/>
        <v>0</v>
      </c>
      <c r="J120" s="42">
        <f t="shared" si="11"/>
        <v>0</v>
      </c>
    </row>
    <row r="121" spans="4:10">
      <c r="D121" s="6" t="str">
        <f t="shared" si="12"/>
        <v/>
      </c>
      <c r="E121" s="3" t="str">
        <f t="shared" si="13"/>
        <v/>
      </c>
      <c r="F121" s="42">
        <f t="shared" si="7"/>
        <v>0</v>
      </c>
      <c r="G121" s="42">
        <f t="shared" si="8"/>
        <v>0</v>
      </c>
      <c r="H121" s="42">
        <f t="shared" si="9"/>
        <v>0</v>
      </c>
      <c r="I121" s="42">
        <f t="shared" si="10"/>
        <v>0</v>
      </c>
      <c r="J121" s="42">
        <f t="shared" si="11"/>
        <v>0</v>
      </c>
    </row>
    <row r="122" spans="4:10">
      <c r="D122" s="6" t="str">
        <f t="shared" si="12"/>
        <v/>
      </c>
      <c r="E122" s="3" t="str">
        <f t="shared" si="13"/>
        <v/>
      </c>
      <c r="F122" s="42">
        <f t="shared" si="7"/>
        <v>0</v>
      </c>
      <c r="G122" s="42">
        <f t="shared" si="8"/>
        <v>0</v>
      </c>
      <c r="H122" s="42">
        <f t="shared" si="9"/>
        <v>0</v>
      </c>
      <c r="I122" s="42">
        <f t="shared" si="10"/>
        <v>0</v>
      </c>
      <c r="J122" s="42">
        <f t="shared" si="11"/>
        <v>0</v>
      </c>
    </row>
    <row r="123" spans="4:10">
      <c r="D123" s="6" t="str">
        <f t="shared" si="12"/>
        <v/>
      </c>
      <c r="E123" s="3" t="str">
        <f t="shared" si="13"/>
        <v/>
      </c>
      <c r="F123" s="42">
        <f t="shared" si="7"/>
        <v>0</v>
      </c>
      <c r="G123" s="42">
        <f t="shared" si="8"/>
        <v>0</v>
      </c>
      <c r="H123" s="42">
        <f t="shared" si="9"/>
        <v>0</v>
      </c>
      <c r="I123" s="42">
        <f t="shared" si="10"/>
        <v>0</v>
      </c>
      <c r="J123" s="42">
        <f t="shared" si="11"/>
        <v>0</v>
      </c>
    </row>
    <row r="124" spans="4:10">
      <c r="D124" s="6" t="str">
        <f t="shared" si="12"/>
        <v/>
      </c>
      <c r="E124" s="3" t="str">
        <f t="shared" si="13"/>
        <v/>
      </c>
      <c r="F124" s="42">
        <f t="shared" si="7"/>
        <v>0</v>
      </c>
      <c r="G124" s="42">
        <f t="shared" si="8"/>
        <v>0</v>
      </c>
      <c r="H124" s="42">
        <f t="shared" si="9"/>
        <v>0</v>
      </c>
      <c r="I124" s="42">
        <f t="shared" si="10"/>
        <v>0</v>
      </c>
      <c r="J124" s="42">
        <f t="shared" si="11"/>
        <v>0</v>
      </c>
    </row>
    <row r="125" spans="4:10">
      <c r="D125" s="6" t="str">
        <f t="shared" si="12"/>
        <v/>
      </c>
      <c r="E125" s="3" t="str">
        <f t="shared" si="13"/>
        <v/>
      </c>
      <c r="F125" s="42">
        <f t="shared" si="7"/>
        <v>0</v>
      </c>
      <c r="G125" s="42">
        <f t="shared" si="8"/>
        <v>0</v>
      </c>
      <c r="H125" s="42">
        <f t="shared" si="9"/>
        <v>0</v>
      </c>
      <c r="I125" s="42">
        <f t="shared" si="10"/>
        <v>0</v>
      </c>
      <c r="J125" s="42">
        <f t="shared" si="11"/>
        <v>0</v>
      </c>
    </row>
    <row r="126" spans="4:10">
      <c r="D126" s="6" t="str">
        <f t="shared" si="12"/>
        <v/>
      </c>
      <c r="E126" s="3" t="str">
        <f t="shared" si="13"/>
        <v/>
      </c>
      <c r="F126" s="42">
        <f t="shared" si="7"/>
        <v>0</v>
      </c>
      <c r="G126" s="42">
        <f t="shared" si="8"/>
        <v>0</v>
      </c>
      <c r="H126" s="42">
        <f t="shared" si="9"/>
        <v>0</v>
      </c>
      <c r="I126" s="42">
        <f t="shared" si="10"/>
        <v>0</v>
      </c>
      <c r="J126" s="42">
        <f t="shared" si="11"/>
        <v>0</v>
      </c>
    </row>
    <row r="127" spans="4:10">
      <c r="D127" s="6" t="str">
        <f t="shared" si="12"/>
        <v/>
      </c>
      <c r="E127" s="3" t="str">
        <f t="shared" si="13"/>
        <v/>
      </c>
      <c r="F127" s="42">
        <f t="shared" si="7"/>
        <v>0</v>
      </c>
      <c r="G127" s="42">
        <f t="shared" si="8"/>
        <v>0</v>
      </c>
      <c r="H127" s="42">
        <f t="shared" si="9"/>
        <v>0</v>
      </c>
      <c r="I127" s="42">
        <f t="shared" si="10"/>
        <v>0</v>
      </c>
      <c r="J127" s="42">
        <f t="shared" si="11"/>
        <v>0</v>
      </c>
    </row>
    <row r="128" spans="4:10">
      <c r="D128" s="6" t="str">
        <f t="shared" si="12"/>
        <v/>
      </c>
      <c r="E128" s="3" t="str">
        <f t="shared" si="13"/>
        <v/>
      </c>
      <c r="F128" s="42">
        <f t="shared" si="7"/>
        <v>0</v>
      </c>
      <c r="G128" s="42">
        <f t="shared" si="8"/>
        <v>0</v>
      </c>
      <c r="H128" s="42">
        <f t="shared" si="9"/>
        <v>0</v>
      </c>
      <c r="I128" s="42">
        <f t="shared" si="10"/>
        <v>0</v>
      </c>
      <c r="J128" s="42">
        <f t="shared" si="11"/>
        <v>0</v>
      </c>
    </row>
    <row r="129" spans="4:10">
      <c r="D129" s="6" t="str">
        <f t="shared" si="12"/>
        <v/>
      </c>
      <c r="E129" s="3" t="str">
        <f t="shared" si="13"/>
        <v/>
      </c>
      <c r="F129" s="42">
        <f t="shared" si="7"/>
        <v>0</v>
      </c>
      <c r="G129" s="42">
        <f t="shared" si="8"/>
        <v>0</v>
      </c>
      <c r="H129" s="42">
        <f t="shared" si="9"/>
        <v>0</v>
      </c>
      <c r="I129" s="42">
        <f t="shared" si="10"/>
        <v>0</v>
      </c>
      <c r="J129" s="42">
        <f t="shared" si="11"/>
        <v>0</v>
      </c>
    </row>
    <row r="130" spans="4:10">
      <c r="D130" s="6" t="str">
        <f t="shared" si="12"/>
        <v/>
      </c>
      <c r="E130" s="3" t="str">
        <f t="shared" si="13"/>
        <v/>
      </c>
      <c r="F130" s="42">
        <f t="shared" si="7"/>
        <v>0</v>
      </c>
      <c r="G130" s="42">
        <f t="shared" si="8"/>
        <v>0</v>
      </c>
      <c r="H130" s="42">
        <f t="shared" si="9"/>
        <v>0</v>
      </c>
      <c r="I130" s="42">
        <f t="shared" si="10"/>
        <v>0</v>
      </c>
      <c r="J130" s="42">
        <f t="shared" si="11"/>
        <v>0</v>
      </c>
    </row>
    <row r="131" spans="4:10">
      <c r="D131" s="6" t="str">
        <f t="shared" si="12"/>
        <v/>
      </c>
      <c r="E131" s="3" t="str">
        <f t="shared" si="13"/>
        <v/>
      </c>
      <c r="F131" s="42">
        <f t="shared" si="7"/>
        <v>0</v>
      </c>
      <c r="G131" s="42">
        <f t="shared" si="8"/>
        <v>0</v>
      </c>
      <c r="H131" s="42">
        <f t="shared" si="9"/>
        <v>0</v>
      </c>
      <c r="I131" s="42">
        <f t="shared" si="10"/>
        <v>0</v>
      </c>
      <c r="J131" s="42">
        <f t="shared" si="11"/>
        <v>0</v>
      </c>
    </row>
    <row r="132" spans="4:10">
      <c r="D132" s="6" t="str">
        <f t="shared" si="12"/>
        <v/>
      </c>
      <c r="E132" s="3" t="str">
        <f t="shared" si="13"/>
        <v/>
      </c>
      <c r="F132" s="42">
        <f t="shared" si="7"/>
        <v>0</v>
      </c>
      <c r="G132" s="42">
        <f t="shared" si="8"/>
        <v>0</v>
      </c>
      <c r="H132" s="42">
        <f t="shared" si="9"/>
        <v>0</v>
      </c>
      <c r="I132" s="42">
        <f t="shared" si="10"/>
        <v>0</v>
      </c>
      <c r="J132" s="42">
        <f t="shared" si="11"/>
        <v>0</v>
      </c>
    </row>
    <row r="133" spans="4:10">
      <c r="D133" s="6" t="str">
        <f t="shared" si="12"/>
        <v/>
      </c>
      <c r="E133" s="3" t="str">
        <f t="shared" si="13"/>
        <v/>
      </c>
      <c r="F133" s="42">
        <f t="shared" si="7"/>
        <v>0</v>
      </c>
      <c r="G133" s="42">
        <f t="shared" si="8"/>
        <v>0</v>
      </c>
      <c r="H133" s="42">
        <f t="shared" si="9"/>
        <v>0</v>
      </c>
      <c r="I133" s="42">
        <f t="shared" si="10"/>
        <v>0</v>
      </c>
      <c r="J133" s="42">
        <f t="shared" si="11"/>
        <v>0</v>
      </c>
    </row>
    <row r="134" spans="4:10">
      <c r="D134" s="6" t="str">
        <f t="shared" si="12"/>
        <v/>
      </c>
      <c r="E134" s="3" t="str">
        <f t="shared" si="13"/>
        <v/>
      </c>
      <c r="F134" s="42">
        <f t="shared" si="7"/>
        <v>0</v>
      </c>
      <c r="G134" s="42">
        <f t="shared" si="8"/>
        <v>0</v>
      </c>
      <c r="H134" s="42">
        <f t="shared" si="9"/>
        <v>0</v>
      </c>
      <c r="I134" s="42">
        <f t="shared" si="10"/>
        <v>0</v>
      </c>
      <c r="J134" s="42">
        <f t="shared" si="11"/>
        <v>0</v>
      </c>
    </row>
    <row r="135" spans="4:10">
      <c r="D135" s="6" t="str">
        <f t="shared" si="12"/>
        <v/>
      </c>
      <c r="E135" s="3" t="str">
        <f t="shared" si="13"/>
        <v/>
      </c>
      <c r="F135" s="42">
        <f t="shared" ref="F135:F198" si="14">IF(D135&gt;$B$8,0,F134-H135)</f>
        <v>0</v>
      </c>
      <c r="G135" s="42">
        <f t="shared" ref="G135:G198" si="15">IF(D135&gt;$B$8,0,$B$10)</f>
        <v>0</v>
      </c>
      <c r="H135" s="42">
        <f t="shared" ref="H135:H198" si="16">IF(D135&gt;$B$8,0,G135-I135)</f>
        <v>0</v>
      </c>
      <c r="I135" s="42">
        <f t="shared" ref="I135:I198" si="17">IF($B$9="M",F134*($B$7/12),IF($B$9="F",F134*($B$7/26),IF($B$9="W",F134*($B$7/52),"ERROR")))</f>
        <v>0</v>
      </c>
      <c r="J135" s="42">
        <f t="shared" ref="J135:J198" si="18">IF(D135&gt;$B$8,0,I135+J134)</f>
        <v>0</v>
      </c>
    </row>
    <row r="136" spans="4:10">
      <c r="D136" s="6" t="str">
        <f t="shared" ref="D136:D199" si="19">IF(D135&gt;=$B$8,"",D135+1)</f>
        <v/>
      </c>
      <c r="E136" s="3" t="str">
        <f t="shared" ref="E136:E199" si="20">IF(D136&gt;$B$8,"",IF($B$9="M",E135+31,IF($B$9="F",E135+14,IF($B$9="W",E135+7,"ERROR"))))</f>
        <v/>
      </c>
      <c r="F136" s="42">
        <f t="shared" si="14"/>
        <v>0</v>
      </c>
      <c r="G136" s="42">
        <f t="shared" si="15"/>
        <v>0</v>
      </c>
      <c r="H136" s="42">
        <f t="shared" si="16"/>
        <v>0</v>
      </c>
      <c r="I136" s="42">
        <f t="shared" si="17"/>
        <v>0</v>
      </c>
      <c r="J136" s="42">
        <f t="shared" si="18"/>
        <v>0</v>
      </c>
    </row>
    <row r="137" spans="4:10">
      <c r="D137" s="6" t="str">
        <f t="shared" si="19"/>
        <v/>
      </c>
      <c r="E137" s="3" t="str">
        <f t="shared" si="20"/>
        <v/>
      </c>
      <c r="F137" s="42">
        <f t="shared" si="14"/>
        <v>0</v>
      </c>
      <c r="G137" s="42">
        <f t="shared" si="15"/>
        <v>0</v>
      </c>
      <c r="H137" s="42">
        <f t="shared" si="16"/>
        <v>0</v>
      </c>
      <c r="I137" s="42">
        <f t="shared" si="17"/>
        <v>0</v>
      </c>
      <c r="J137" s="42">
        <f t="shared" si="18"/>
        <v>0</v>
      </c>
    </row>
    <row r="138" spans="4:10">
      <c r="D138" s="6" t="str">
        <f t="shared" si="19"/>
        <v/>
      </c>
      <c r="E138" s="3" t="str">
        <f t="shared" si="20"/>
        <v/>
      </c>
      <c r="F138" s="42">
        <f t="shared" si="14"/>
        <v>0</v>
      </c>
      <c r="G138" s="42">
        <f t="shared" si="15"/>
        <v>0</v>
      </c>
      <c r="H138" s="42">
        <f t="shared" si="16"/>
        <v>0</v>
      </c>
      <c r="I138" s="42">
        <f t="shared" si="17"/>
        <v>0</v>
      </c>
      <c r="J138" s="42">
        <f t="shared" si="18"/>
        <v>0</v>
      </c>
    </row>
    <row r="139" spans="4:10">
      <c r="D139" s="6" t="str">
        <f t="shared" si="19"/>
        <v/>
      </c>
      <c r="E139" s="3" t="str">
        <f t="shared" si="20"/>
        <v/>
      </c>
      <c r="F139" s="42">
        <f t="shared" si="14"/>
        <v>0</v>
      </c>
      <c r="G139" s="42">
        <f t="shared" si="15"/>
        <v>0</v>
      </c>
      <c r="H139" s="42">
        <f t="shared" si="16"/>
        <v>0</v>
      </c>
      <c r="I139" s="42">
        <f t="shared" si="17"/>
        <v>0</v>
      </c>
      <c r="J139" s="42">
        <f t="shared" si="18"/>
        <v>0</v>
      </c>
    </row>
    <row r="140" spans="4:10">
      <c r="D140" s="6" t="str">
        <f t="shared" si="19"/>
        <v/>
      </c>
      <c r="E140" s="3" t="str">
        <f t="shared" si="20"/>
        <v/>
      </c>
      <c r="F140" s="42">
        <f t="shared" si="14"/>
        <v>0</v>
      </c>
      <c r="G140" s="42">
        <f t="shared" si="15"/>
        <v>0</v>
      </c>
      <c r="H140" s="42">
        <f t="shared" si="16"/>
        <v>0</v>
      </c>
      <c r="I140" s="42">
        <f t="shared" si="17"/>
        <v>0</v>
      </c>
      <c r="J140" s="42">
        <f t="shared" si="18"/>
        <v>0</v>
      </c>
    </row>
    <row r="141" spans="4:10">
      <c r="D141" s="6" t="str">
        <f t="shared" si="19"/>
        <v/>
      </c>
      <c r="E141" s="3" t="str">
        <f t="shared" si="20"/>
        <v/>
      </c>
      <c r="F141" s="42">
        <f t="shared" si="14"/>
        <v>0</v>
      </c>
      <c r="G141" s="42">
        <f t="shared" si="15"/>
        <v>0</v>
      </c>
      <c r="H141" s="42">
        <f t="shared" si="16"/>
        <v>0</v>
      </c>
      <c r="I141" s="42">
        <f t="shared" si="17"/>
        <v>0</v>
      </c>
      <c r="J141" s="42">
        <f t="shared" si="18"/>
        <v>0</v>
      </c>
    </row>
    <row r="142" spans="4:10">
      <c r="D142" s="6" t="str">
        <f t="shared" si="19"/>
        <v/>
      </c>
      <c r="E142" s="3" t="str">
        <f t="shared" si="20"/>
        <v/>
      </c>
      <c r="F142" s="42">
        <f t="shared" si="14"/>
        <v>0</v>
      </c>
      <c r="G142" s="42">
        <f t="shared" si="15"/>
        <v>0</v>
      </c>
      <c r="H142" s="42">
        <f t="shared" si="16"/>
        <v>0</v>
      </c>
      <c r="I142" s="42">
        <f t="shared" si="17"/>
        <v>0</v>
      </c>
      <c r="J142" s="42">
        <f t="shared" si="18"/>
        <v>0</v>
      </c>
    </row>
    <row r="143" spans="4:10">
      <c r="D143" s="6" t="str">
        <f t="shared" si="19"/>
        <v/>
      </c>
      <c r="E143" s="3" t="str">
        <f t="shared" si="20"/>
        <v/>
      </c>
      <c r="F143" s="42">
        <f t="shared" si="14"/>
        <v>0</v>
      </c>
      <c r="G143" s="42">
        <f t="shared" si="15"/>
        <v>0</v>
      </c>
      <c r="H143" s="42">
        <f t="shared" si="16"/>
        <v>0</v>
      </c>
      <c r="I143" s="42">
        <f t="shared" si="17"/>
        <v>0</v>
      </c>
      <c r="J143" s="42">
        <f t="shared" si="18"/>
        <v>0</v>
      </c>
    </row>
    <row r="144" spans="4:10">
      <c r="D144" s="6" t="str">
        <f t="shared" si="19"/>
        <v/>
      </c>
      <c r="E144" s="3" t="str">
        <f t="shared" si="20"/>
        <v/>
      </c>
      <c r="F144" s="42">
        <f t="shared" si="14"/>
        <v>0</v>
      </c>
      <c r="G144" s="42">
        <f t="shared" si="15"/>
        <v>0</v>
      </c>
      <c r="H144" s="42">
        <f t="shared" si="16"/>
        <v>0</v>
      </c>
      <c r="I144" s="42">
        <f t="shared" si="17"/>
        <v>0</v>
      </c>
      <c r="J144" s="42">
        <f t="shared" si="18"/>
        <v>0</v>
      </c>
    </row>
    <row r="145" spans="4:10">
      <c r="D145" s="6" t="str">
        <f t="shared" si="19"/>
        <v/>
      </c>
      <c r="E145" s="3" t="str">
        <f t="shared" si="20"/>
        <v/>
      </c>
      <c r="F145" s="42">
        <f t="shared" si="14"/>
        <v>0</v>
      </c>
      <c r="G145" s="42">
        <f t="shared" si="15"/>
        <v>0</v>
      </c>
      <c r="H145" s="42">
        <f t="shared" si="16"/>
        <v>0</v>
      </c>
      <c r="I145" s="42">
        <f t="shared" si="17"/>
        <v>0</v>
      </c>
      <c r="J145" s="42">
        <f t="shared" si="18"/>
        <v>0</v>
      </c>
    </row>
    <row r="146" spans="4:10">
      <c r="D146" s="6" t="str">
        <f t="shared" si="19"/>
        <v/>
      </c>
      <c r="E146" s="3" t="str">
        <f t="shared" si="20"/>
        <v/>
      </c>
      <c r="F146" s="42">
        <f t="shared" si="14"/>
        <v>0</v>
      </c>
      <c r="G146" s="42">
        <f t="shared" si="15"/>
        <v>0</v>
      </c>
      <c r="H146" s="42">
        <f t="shared" si="16"/>
        <v>0</v>
      </c>
      <c r="I146" s="42">
        <f t="shared" si="17"/>
        <v>0</v>
      </c>
      <c r="J146" s="42">
        <f t="shared" si="18"/>
        <v>0</v>
      </c>
    </row>
    <row r="147" spans="4:10">
      <c r="D147" s="6" t="str">
        <f t="shared" si="19"/>
        <v/>
      </c>
      <c r="E147" s="3" t="str">
        <f t="shared" si="20"/>
        <v/>
      </c>
      <c r="F147" s="42">
        <f t="shared" si="14"/>
        <v>0</v>
      </c>
      <c r="G147" s="42">
        <f t="shared" si="15"/>
        <v>0</v>
      </c>
      <c r="H147" s="42">
        <f t="shared" si="16"/>
        <v>0</v>
      </c>
      <c r="I147" s="42">
        <f t="shared" si="17"/>
        <v>0</v>
      </c>
      <c r="J147" s="42">
        <f t="shared" si="18"/>
        <v>0</v>
      </c>
    </row>
    <row r="148" spans="4:10">
      <c r="D148" s="6" t="str">
        <f t="shared" si="19"/>
        <v/>
      </c>
      <c r="E148" s="3" t="str">
        <f t="shared" si="20"/>
        <v/>
      </c>
      <c r="F148" s="42">
        <f t="shared" si="14"/>
        <v>0</v>
      </c>
      <c r="G148" s="42">
        <f t="shared" si="15"/>
        <v>0</v>
      </c>
      <c r="H148" s="42">
        <f t="shared" si="16"/>
        <v>0</v>
      </c>
      <c r="I148" s="42">
        <f t="shared" si="17"/>
        <v>0</v>
      </c>
      <c r="J148" s="42">
        <f t="shared" si="18"/>
        <v>0</v>
      </c>
    </row>
    <row r="149" spans="4:10">
      <c r="D149" s="6" t="str">
        <f t="shared" si="19"/>
        <v/>
      </c>
      <c r="E149" s="3" t="str">
        <f t="shared" si="20"/>
        <v/>
      </c>
      <c r="F149" s="42">
        <f t="shared" si="14"/>
        <v>0</v>
      </c>
      <c r="G149" s="42">
        <f t="shared" si="15"/>
        <v>0</v>
      </c>
      <c r="H149" s="42">
        <f t="shared" si="16"/>
        <v>0</v>
      </c>
      <c r="I149" s="42">
        <f t="shared" si="17"/>
        <v>0</v>
      </c>
      <c r="J149" s="42">
        <f t="shared" si="18"/>
        <v>0</v>
      </c>
    </row>
    <row r="150" spans="4:10">
      <c r="D150" s="6" t="str">
        <f t="shared" si="19"/>
        <v/>
      </c>
      <c r="E150" s="3" t="str">
        <f t="shared" si="20"/>
        <v/>
      </c>
      <c r="F150" s="42">
        <f t="shared" si="14"/>
        <v>0</v>
      </c>
      <c r="G150" s="42">
        <f t="shared" si="15"/>
        <v>0</v>
      </c>
      <c r="H150" s="42">
        <f t="shared" si="16"/>
        <v>0</v>
      </c>
      <c r="I150" s="42">
        <f t="shared" si="17"/>
        <v>0</v>
      </c>
      <c r="J150" s="42">
        <f t="shared" si="18"/>
        <v>0</v>
      </c>
    </row>
    <row r="151" spans="4:10">
      <c r="D151" s="6" t="str">
        <f t="shared" si="19"/>
        <v/>
      </c>
      <c r="E151" s="3" t="str">
        <f t="shared" si="20"/>
        <v/>
      </c>
      <c r="F151" s="42">
        <f t="shared" si="14"/>
        <v>0</v>
      </c>
      <c r="G151" s="42">
        <f t="shared" si="15"/>
        <v>0</v>
      </c>
      <c r="H151" s="42">
        <f t="shared" si="16"/>
        <v>0</v>
      </c>
      <c r="I151" s="42">
        <f t="shared" si="17"/>
        <v>0</v>
      </c>
      <c r="J151" s="42">
        <f t="shared" si="18"/>
        <v>0</v>
      </c>
    </row>
    <row r="152" spans="4:10">
      <c r="D152" s="6" t="str">
        <f t="shared" si="19"/>
        <v/>
      </c>
      <c r="E152" s="3" t="str">
        <f t="shared" si="20"/>
        <v/>
      </c>
      <c r="F152" s="42">
        <f t="shared" si="14"/>
        <v>0</v>
      </c>
      <c r="G152" s="42">
        <f t="shared" si="15"/>
        <v>0</v>
      </c>
      <c r="H152" s="42">
        <f t="shared" si="16"/>
        <v>0</v>
      </c>
      <c r="I152" s="42">
        <f t="shared" si="17"/>
        <v>0</v>
      </c>
      <c r="J152" s="42">
        <f t="shared" si="18"/>
        <v>0</v>
      </c>
    </row>
    <row r="153" spans="4:10">
      <c r="D153" s="6" t="str">
        <f t="shared" si="19"/>
        <v/>
      </c>
      <c r="E153" s="3" t="str">
        <f t="shared" si="20"/>
        <v/>
      </c>
      <c r="F153" s="42">
        <f t="shared" si="14"/>
        <v>0</v>
      </c>
      <c r="G153" s="42">
        <f t="shared" si="15"/>
        <v>0</v>
      </c>
      <c r="H153" s="42">
        <f t="shared" si="16"/>
        <v>0</v>
      </c>
      <c r="I153" s="42">
        <f t="shared" si="17"/>
        <v>0</v>
      </c>
      <c r="J153" s="42">
        <f t="shared" si="18"/>
        <v>0</v>
      </c>
    </row>
    <row r="154" spans="4:10">
      <c r="D154" s="6" t="str">
        <f t="shared" si="19"/>
        <v/>
      </c>
      <c r="E154" s="3" t="str">
        <f t="shared" si="20"/>
        <v/>
      </c>
      <c r="F154" s="42">
        <f t="shared" si="14"/>
        <v>0</v>
      </c>
      <c r="G154" s="42">
        <f t="shared" si="15"/>
        <v>0</v>
      </c>
      <c r="H154" s="42">
        <f t="shared" si="16"/>
        <v>0</v>
      </c>
      <c r="I154" s="42">
        <f t="shared" si="17"/>
        <v>0</v>
      </c>
      <c r="J154" s="42">
        <f t="shared" si="18"/>
        <v>0</v>
      </c>
    </row>
    <row r="155" spans="4:10">
      <c r="D155" s="6" t="str">
        <f t="shared" si="19"/>
        <v/>
      </c>
      <c r="E155" s="3" t="str">
        <f t="shared" si="20"/>
        <v/>
      </c>
      <c r="F155" s="42">
        <f t="shared" si="14"/>
        <v>0</v>
      </c>
      <c r="G155" s="42">
        <f t="shared" si="15"/>
        <v>0</v>
      </c>
      <c r="H155" s="42">
        <f t="shared" si="16"/>
        <v>0</v>
      </c>
      <c r="I155" s="42">
        <f t="shared" si="17"/>
        <v>0</v>
      </c>
      <c r="J155" s="42">
        <f t="shared" si="18"/>
        <v>0</v>
      </c>
    </row>
    <row r="156" spans="4:10">
      <c r="D156" s="6" t="str">
        <f t="shared" si="19"/>
        <v/>
      </c>
      <c r="E156" s="3" t="str">
        <f t="shared" si="20"/>
        <v/>
      </c>
      <c r="F156" s="42">
        <f t="shared" si="14"/>
        <v>0</v>
      </c>
      <c r="G156" s="42">
        <f t="shared" si="15"/>
        <v>0</v>
      </c>
      <c r="H156" s="42">
        <f t="shared" si="16"/>
        <v>0</v>
      </c>
      <c r="I156" s="42">
        <f t="shared" si="17"/>
        <v>0</v>
      </c>
      <c r="J156" s="42">
        <f t="shared" si="18"/>
        <v>0</v>
      </c>
    </row>
    <row r="157" spans="4:10">
      <c r="D157" s="6" t="str">
        <f t="shared" si="19"/>
        <v/>
      </c>
      <c r="E157" s="3" t="str">
        <f t="shared" si="20"/>
        <v/>
      </c>
      <c r="F157" s="42">
        <f t="shared" si="14"/>
        <v>0</v>
      </c>
      <c r="G157" s="42">
        <f t="shared" si="15"/>
        <v>0</v>
      </c>
      <c r="H157" s="42">
        <f t="shared" si="16"/>
        <v>0</v>
      </c>
      <c r="I157" s="42">
        <f t="shared" si="17"/>
        <v>0</v>
      </c>
      <c r="J157" s="42">
        <f t="shared" si="18"/>
        <v>0</v>
      </c>
    </row>
    <row r="158" spans="4:10">
      <c r="D158" s="6" t="str">
        <f t="shared" si="19"/>
        <v/>
      </c>
      <c r="E158" s="3" t="str">
        <f t="shared" si="20"/>
        <v/>
      </c>
      <c r="F158" s="42">
        <f t="shared" si="14"/>
        <v>0</v>
      </c>
      <c r="G158" s="42">
        <f t="shared" si="15"/>
        <v>0</v>
      </c>
      <c r="H158" s="42">
        <f t="shared" si="16"/>
        <v>0</v>
      </c>
      <c r="I158" s="42">
        <f t="shared" si="17"/>
        <v>0</v>
      </c>
      <c r="J158" s="42">
        <f t="shared" si="18"/>
        <v>0</v>
      </c>
    </row>
    <row r="159" spans="4:10">
      <c r="D159" s="6" t="str">
        <f t="shared" si="19"/>
        <v/>
      </c>
      <c r="E159" s="3" t="str">
        <f t="shared" si="20"/>
        <v/>
      </c>
      <c r="F159" s="42">
        <f t="shared" si="14"/>
        <v>0</v>
      </c>
      <c r="G159" s="42">
        <f t="shared" si="15"/>
        <v>0</v>
      </c>
      <c r="H159" s="42">
        <f t="shared" si="16"/>
        <v>0</v>
      </c>
      <c r="I159" s="42">
        <f t="shared" si="17"/>
        <v>0</v>
      </c>
      <c r="J159" s="42">
        <f t="shared" si="18"/>
        <v>0</v>
      </c>
    </row>
    <row r="160" spans="4:10">
      <c r="D160" s="6" t="str">
        <f t="shared" si="19"/>
        <v/>
      </c>
      <c r="E160" s="3" t="str">
        <f t="shared" si="20"/>
        <v/>
      </c>
      <c r="F160" s="42">
        <f t="shared" si="14"/>
        <v>0</v>
      </c>
      <c r="G160" s="42">
        <f t="shared" si="15"/>
        <v>0</v>
      </c>
      <c r="H160" s="42">
        <f t="shared" si="16"/>
        <v>0</v>
      </c>
      <c r="I160" s="42">
        <f t="shared" si="17"/>
        <v>0</v>
      </c>
      <c r="J160" s="42">
        <f t="shared" si="18"/>
        <v>0</v>
      </c>
    </row>
    <row r="161" spans="4:10">
      <c r="D161" s="6" t="str">
        <f t="shared" si="19"/>
        <v/>
      </c>
      <c r="E161" s="3" t="str">
        <f t="shared" si="20"/>
        <v/>
      </c>
      <c r="F161" s="42">
        <f t="shared" si="14"/>
        <v>0</v>
      </c>
      <c r="G161" s="42">
        <f t="shared" si="15"/>
        <v>0</v>
      </c>
      <c r="H161" s="42">
        <f t="shared" si="16"/>
        <v>0</v>
      </c>
      <c r="I161" s="42">
        <f t="shared" si="17"/>
        <v>0</v>
      </c>
      <c r="J161" s="42">
        <f t="shared" si="18"/>
        <v>0</v>
      </c>
    </row>
    <row r="162" spans="4:10">
      <c r="D162" s="6" t="str">
        <f t="shared" si="19"/>
        <v/>
      </c>
      <c r="E162" s="3" t="str">
        <f t="shared" si="20"/>
        <v/>
      </c>
      <c r="F162" s="42">
        <f t="shared" si="14"/>
        <v>0</v>
      </c>
      <c r="G162" s="42">
        <f t="shared" si="15"/>
        <v>0</v>
      </c>
      <c r="H162" s="42">
        <f t="shared" si="16"/>
        <v>0</v>
      </c>
      <c r="I162" s="42">
        <f t="shared" si="17"/>
        <v>0</v>
      </c>
      <c r="J162" s="42">
        <f t="shared" si="18"/>
        <v>0</v>
      </c>
    </row>
    <row r="163" spans="4:10">
      <c r="D163" s="6" t="str">
        <f t="shared" si="19"/>
        <v/>
      </c>
      <c r="E163" s="3" t="str">
        <f t="shared" si="20"/>
        <v/>
      </c>
      <c r="F163" s="42">
        <f t="shared" si="14"/>
        <v>0</v>
      </c>
      <c r="G163" s="42">
        <f t="shared" si="15"/>
        <v>0</v>
      </c>
      <c r="H163" s="42">
        <f t="shared" si="16"/>
        <v>0</v>
      </c>
      <c r="I163" s="42">
        <f t="shared" si="17"/>
        <v>0</v>
      </c>
      <c r="J163" s="42">
        <f t="shared" si="18"/>
        <v>0</v>
      </c>
    </row>
    <row r="164" spans="4:10">
      <c r="D164" s="6" t="str">
        <f t="shared" si="19"/>
        <v/>
      </c>
      <c r="E164" s="3" t="str">
        <f t="shared" si="20"/>
        <v/>
      </c>
      <c r="F164" s="42">
        <f t="shared" si="14"/>
        <v>0</v>
      </c>
      <c r="G164" s="42">
        <f t="shared" si="15"/>
        <v>0</v>
      </c>
      <c r="H164" s="42">
        <f t="shared" si="16"/>
        <v>0</v>
      </c>
      <c r="I164" s="42">
        <f t="shared" si="17"/>
        <v>0</v>
      </c>
      <c r="J164" s="42">
        <f t="shared" si="18"/>
        <v>0</v>
      </c>
    </row>
    <row r="165" spans="4:10">
      <c r="D165" s="6" t="str">
        <f t="shared" si="19"/>
        <v/>
      </c>
      <c r="E165" s="3" t="str">
        <f t="shared" si="20"/>
        <v/>
      </c>
      <c r="F165" s="42">
        <f t="shared" si="14"/>
        <v>0</v>
      </c>
      <c r="G165" s="42">
        <f t="shared" si="15"/>
        <v>0</v>
      </c>
      <c r="H165" s="42">
        <f t="shared" si="16"/>
        <v>0</v>
      </c>
      <c r="I165" s="42">
        <f t="shared" si="17"/>
        <v>0</v>
      </c>
      <c r="J165" s="42">
        <f t="shared" si="18"/>
        <v>0</v>
      </c>
    </row>
    <row r="166" spans="4:10">
      <c r="D166" s="6" t="str">
        <f t="shared" si="19"/>
        <v/>
      </c>
      <c r="E166" s="3" t="str">
        <f t="shared" si="20"/>
        <v/>
      </c>
      <c r="F166" s="42">
        <f t="shared" si="14"/>
        <v>0</v>
      </c>
      <c r="G166" s="42">
        <f t="shared" si="15"/>
        <v>0</v>
      </c>
      <c r="H166" s="42">
        <f t="shared" si="16"/>
        <v>0</v>
      </c>
      <c r="I166" s="42">
        <f t="shared" si="17"/>
        <v>0</v>
      </c>
      <c r="J166" s="42">
        <f t="shared" si="18"/>
        <v>0</v>
      </c>
    </row>
    <row r="167" spans="4:10">
      <c r="D167" s="6" t="str">
        <f t="shared" si="19"/>
        <v/>
      </c>
      <c r="E167" s="3" t="str">
        <f t="shared" si="20"/>
        <v/>
      </c>
      <c r="F167" s="42">
        <f t="shared" si="14"/>
        <v>0</v>
      </c>
      <c r="G167" s="42">
        <f t="shared" si="15"/>
        <v>0</v>
      </c>
      <c r="H167" s="42">
        <f t="shared" si="16"/>
        <v>0</v>
      </c>
      <c r="I167" s="42">
        <f t="shared" si="17"/>
        <v>0</v>
      </c>
      <c r="J167" s="42">
        <f t="shared" si="18"/>
        <v>0</v>
      </c>
    </row>
    <row r="168" spans="4:10">
      <c r="D168" s="6" t="str">
        <f t="shared" si="19"/>
        <v/>
      </c>
      <c r="E168" s="3" t="str">
        <f t="shared" si="20"/>
        <v/>
      </c>
      <c r="F168" s="42">
        <f t="shared" si="14"/>
        <v>0</v>
      </c>
      <c r="G168" s="42">
        <f t="shared" si="15"/>
        <v>0</v>
      </c>
      <c r="H168" s="42">
        <f t="shared" si="16"/>
        <v>0</v>
      </c>
      <c r="I168" s="42">
        <f t="shared" si="17"/>
        <v>0</v>
      </c>
      <c r="J168" s="42">
        <f t="shared" si="18"/>
        <v>0</v>
      </c>
    </row>
    <row r="169" spans="4:10">
      <c r="D169" s="6" t="str">
        <f t="shared" si="19"/>
        <v/>
      </c>
      <c r="E169" s="3" t="str">
        <f t="shared" si="20"/>
        <v/>
      </c>
      <c r="F169" s="42">
        <f t="shared" si="14"/>
        <v>0</v>
      </c>
      <c r="G169" s="42">
        <f t="shared" si="15"/>
        <v>0</v>
      </c>
      <c r="H169" s="42">
        <f t="shared" si="16"/>
        <v>0</v>
      </c>
      <c r="I169" s="42">
        <f t="shared" si="17"/>
        <v>0</v>
      </c>
      <c r="J169" s="42">
        <f t="shared" si="18"/>
        <v>0</v>
      </c>
    </row>
    <row r="170" spans="4:10">
      <c r="D170" s="6" t="str">
        <f t="shared" si="19"/>
        <v/>
      </c>
      <c r="E170" s="3" t="str">
        <f t="shared" si="20"/>
        <v/>
      </c>
      <c r="F170" s="42">
        <f t="shared" si="14"/>
        <v>0</v>
      </c>
      <c r="G170" s="42">
        <f t="shared" si="15"/>
        <v>0</v>
      </c>
      <c r="H170" s="42">
        <f t="shared" si="16"/>
        <v>0</v>
      </c>
      <c r="I170" s="42">
        <f t="shared" si="17"/>
        <v>0</v>
      </c>
      <c r="J170" s="42">
        <f t="shared" si="18"/>
        <v>0</v>
      </c>
    </row>
    <row r="171" spans="4:10">
      <c r="D171" s="6" t="str">
        <f t="shared" si="19"/>
        <v/>
      </c>
      <c r="E171" s="3" t="str">
        <f t="shared" si="20"/>
        <v/>
      </c>
      <c r="F171" s="42">
        <f t="shared" si="14"/>
        <v>0</v>
      </c>
      <c r="G171" s="42">
        <f t="shared" si="15"/>
        <v>0</v>
      </c>
      <c r="H171" s="42">
        <f t="shared" si="16"/>
        <v>0</v>
      </c>
      <c r="I171" s="42">
        <f t="shared" si="17"/>
        <v>0</v>
      </c>
      <c r="J171" s="42">
        <f t="shared" si="18"/>
        <v>0</v>
      </c>
    </row>
    <row r="172" spans="4:10">
      <c r="D172" s="6" t="str">
        <f t="shared" si="19"/>
        <v/>
      </c>
      <c r="E172" s="3" t="str">
        <f t="shared" si="20"/>
        <v/>
      </c>
      <c r="F172" s="42">
        <f t="shared" si="14"/>
        <v>0</v>
      </c>
      <c r="G172" s="42">
        <f t="shared" si="15"/>
        <v>0</v>
      </c>
      <c r="H172" s="42">
        <f t="shared" si="16"/>
        <v>0</v>
      </c>
      <c r="I172" s="42">
        <f t="shared" si="17"/>
        <v>0</v>
      </c>
      <c r="J172" s="42">
        <f t="shared" si="18"/>
        <v>0</v>
      </c>
    </row>
    <row r="173" spans="4:10">
      <c r="D173" s="6" t="str">
        <f t="shared" si="19"/>
        <v/>
      </c>
      <c r="E173" s="3" t="str">
        <f t="shared" si="20"/>
        <v/>
      </c>
      <c r="F173" s="42">
        <f t="shared" si="14"/>
        <v>0</v>
      </c>
      <c r="G173" s="42">
        <f t="shared" si="15"/>
        <v>0</v>
      </c>
      <c r="H173" s="42">
        <f t="shared" si="16"/>
        <v>0</v>
      </c>
      <c r="I173" s="42">
        <f t="shared" si="17"/>
        <v>0</v>
      </c>
      <c r="J173" s="42">
        <f t="shared" si="18"/>
        <v>0</v>
      </c>
    </row>
    <row r="174" spans="4:10">
      <c r="D174" s="6" t="str">
        <f t="shared" si="19"/>
        <v/>
      </c>
      <c r="E174" s="3" t="str">
        <f t="shared" si="20"/>
        <v/>
      </c>
      <c r="F174" s="42">
        <f t="shared" si="14"/>
        <v>0</v>
      </c>
      <c r="G174" s="42">
        <f t="shared" si="15"/>
        <v>0</v>
      </c>
      <c r="H174" s="42">
        <f t="shared" si="16"/>
        <v>0</v>
      </c>
      <c r="I174" s="42">
        <f t="shared" si="17"/>
        <v>0</v>
      </c>
      <c r="J174" s="42">
        <f t="shared" si="18"/>
        <v>0</v>
      </c>
    </row>
    <row r="175" spans="4:10">
      <c r="D175" s="6" t="str">
        <f t="shared" si="19"/>
        <v/>
      </c>
      <c r="E175" s="3" t="str">
        <f t="shared" si="20"/>
        <v/>
      </c>
      <c r="F175" s="42">
        <f t="shared" si="14"/>
        <v>0</v>
      </c>
      <c r="G175" s="42">
        <f t="shared" si="15"/>
        <v>0</v>
      </c>
      <c r="H175" s="42">
        <f t="shared" si="16"/>
        <v>0</v>
      </c>
      <c r="I175" s="42">
        <f t="shared" si="17"/>
        <v>0</v>
      </c>
      <c r="J175" s="42">
        <f t="shared" si="18"/>
        <v>0</v>
      </c>
    </row>
    <row r="176" spans="4:10">
      <c r="D176" s="6" t="str">
        <f t="shared" si="19"/>
        <v/>
      </c>
      <c r="E176" s="3" t="str">
        <f t="shared" si="20"/>
        <v/>
      </c>
      <c r="F176" s="42">
        <f t="shared" si="14"/>
        <v>0</v>
      </c>
      <c r="G176" s="42">
        <f t="shared" si="15"/>
        <v>0</v>
      </c>
      <c r="H176" s="42">
        <f t="shared" si="16"/>
        <v>0</v>
      </c>
      <c r="I176" s="42">
        <f t="shared" si="17"/>
        <v>0</v>
      </c>
      <c r="J176" s="42">
        <f t="shared" si="18"/>
        <v>0</v>
      </c>
    </row>
    <row r="177" spans="4:10">
      <c r="D177" s="6" t="str">
        <f t="shared" si="19"/>
        <v/>
      </c>
      <c r="E177" s="3" t="str">
        <f t="shared" si="20"/>
        <v/>
      </c>
      <c r="F177" s="42">
        <f t="shared" si="14"/>
        <v>0</v>
      </c>
      <c r="G177" s="42">
        <f t="shared" si="15"/>
        <v>0</v>
      </c>
      <c r="H177" s="42">
        <f t="shared" si="16"/>
        <v>0</v>
      </c>
      <c r="I177" s="42">
        <f t="shared" si="17"/>
        <v>0</v>
      </c>
      <c r="J177" s="42">
        <f t="shared" si="18"/>
        <v>0</v>
      </c>
    </row>
    <row r="178" spans="4:10">
      <c r="D178" s="6" t="str">
        <f t="shared" si="19"/>
        <v/>
      </c>
      <c r="E178" s="3" t="str">
        <f t="shared" si="20"/>
        <v/>
      </c>
      <c r="F178" s="42">
        <f t="shared" si="14"/>
        <v>0</v>
      </c>
      <c r="G178" s="42">
        <f t="shared" si="15"/>
        <v>0</v>
      </c>
      <c r="H178" s="42">
        <f t="shared" si="16"/>
        <v>0</v>
      </c>
      <c r="I178" s="42">
        <f t="shared" si="17"/>
        <v>0</v>
      </c>
      <c r="J178" s="42">
        <f t="shared" si="18"/>
        <v>0</v>
      </c>
    </row>
    <row r="179" spans="4:10">
      <c r="D179" s="6" t="str">
        <f t="shared" si="19"/>
        <v/>
      </c>
      <c r="E179" s="3" t="str">
        <f t="shared" si="20"/>
        <v/>
      </c>
      <c r="F179" s="42">
        <f t="shared" si="14"/>
        <v>0</v>
      </c>
      <c r="G179" s="42">
        <f t="shared" si="15"/>
        <v>0</v>
      </c>
      <c r="H179" s="42">
        <f t="shared" si="16"/>
        <v>0</v>
      </c>
      <c r="I179" s="42">
        <f t="shared" si="17"/>
        <v>0</v>
      </c>
      <c r="J179" s="42">
        <f t="shared" si="18"/>
        <v>0</v>
      </c>
    </row>
    <row r="180" spans="4:10">
      <c r="D180" s="6" t="str">
        <f t="shared" si="19"/>
        <v/>
      </c>
      <c r="E180" s="3" t="str">
        <f t="shared" si="20"/>
        <v/>
      </c>
      <c r="F180" s="42">
        <f t="shared" si="14"/>
        <v>0</v>
      </c>
      <c r="G180" s="42">
        <f t="shared" si="15"/>
        <v>0</v>
      </c>
      <c r="H180" s="42">
        <f t="shared" si="16"/>
        <v>0</v>
      </c>
      <c r="I180" s="42">
        <f t="shared" si="17"/>
        <v>0</v>
      </c>
      <c r="J180" s="42">
        <f t="shared" si="18"/>
        <v>0</v>
      </c>
    </row>
    <row r="181" spans="4:10">
      <c r="D181" s="6" t="str">
        <f t="shared" si="19"/>
        <v/>
      </c>
      <c r="E181" s="3" t="str">
        <f t="shared" si="20"/>
        <v/>
      </c>
      <c r="F181" s="42">
        <f t="shared" si="14"/>
        <v>0</v>
      </c>
      <c r="G181" s="42">
        <f t="shared" si="15"/>
        <v>0</v>
      </c>
      <c r="H181" s="42">
        <f t="shared" si="16"/>
        <v>0</v>
      </c>
      <c r="I181" s="42">
        <f t="shared" si="17"/>
        <v>0</v>
      </c>
      <c r="J181" s="42">
        <f t="shared" si="18"/>
        <v>0</v>
      </c>
    </row>
    <row r="182" spans="4:10">
      <c r="D182" s="6" t="str">
        <f t="shared" si="19"/>
        <v/>
      </c>
      <c r="E182" s="3" t="str">
        <f t="shared" si="20"/>
        <v/>
      </c>
      <c r="F182" s="42">
        <f t="shared" si="14"/>
        <v>0</v>
      </c>
      <c r="G182" s="42">
        <f t="shared" si="15"/>
        <v>0</v>
      </c>
      <c r="H182" s="42">
        <f t="shared" si="16"/>
        <v>0</v>
      </c>
      <c r="I182" s="42">
        <f t="shared" si="17"/>
        <v>0</v>
      </c>
      <c r="J182" s="42">
        <f t="shared" si="18"/>
        <v>0</v>
      </c>
    </row>
    <row r="183" spans="4:10">
      <c r="D183" s="6" t="str">
        <f t="shared" si="19"/>
        <v/>
      </c>
      <c r="E183" s="3" t="str">
        <f t="shared" si="20"/>
        <v/>
      </c>
      <c r="F183" s="42">
        <f t="shared" si="14"/>
        <v>0</v>
      </c>
      <c r="G183" s="42">
        <f t="shared" si="15"/>
        <v>0</v>
      </c>
      <c r="H183" s="42">
        <f t="shared" si="16"/>
        <v>0</v>
      </c>
      <c r="I183" s="42">
        <f t="shared" si="17"/>
        <v>0</v>
      </c>
      <c r="J183" s="42">
        <f t="shared" si="18"/>
        <v>0</v>
      </c>
    </row>
    <row r="184" spans="4:10">
      <c r="D184" s="6" t="str">
        <f t="shared" si="19"/>
        <v/>
      </c>
      <c r="E184" s="3" t="str">
        <f t="shared" si="20"/>
        <v/>
      </c>
      <c r="F184" s="42">
        <f t="shared" si="14"/>
        <v>0</v>
      </c>
      <c r="G184" s="42">
        <f t="shared" si="15"/>
        <v>0</v>
      </c>
      <c r="H184" s="42">
        <f t="shared" si="16"/>
        <v>0</v>
      </c>
      <c r="I184" s="42">
        <f t="shared" si="17"/>
        <v>0</v>
      </c>
      <c r="J184" s="42">
        <f t="shared" si="18"/>
        <v>0</v>
      </c>
    </row>
    <row r="185" spans="4:10">
      <c r="D185" s="6" t="str">
        <f t="shared" si="19"/>
        <v/>
      </c>
      <c r="E185" s="3" t="str">
        <f t="shared" si="20"/>
        <v/>
      </c>
      <c r="F185" s="42">
        <f t="shared" si="14"/>
        <v>0</v>
      </c>
      <c r="G185" s="42">
        <f t="shared" si="15"/>
        <v>0</v>
      </c>
      <c r="H185" s="42">
        <f t="shared" si="16"/>
        <v>0</v>
      </c>
      <c r="I185" s="42">
        <f t="shared" si="17"/>
        <v>0</v>
      </c>
      <c r="J185" s="42">
        <f t="shared" si="18"/>
        <v>0</v>
      </c>
    </row>
    <row r="186" spans="4:10">
      <c r="D186" s="6" t="str">
        <f t="shared" si="19"/>
        <v/>
      </c>
      <c r="E186" s="3" t="str">
        <f t="shared" si="20"/>
        <v/>
      </c>
      <c r="F186" s="42">
        <f t="shared" si="14"/>
        <v>0</v>
      </c>
      <c r="G186" s="42">
        <f t="shared" si="15"/>
        <v>0</v>
      </c>
      <c r="H186" s="42">
        <f t="shared" si="16"/>
        <v>0</v>
      </c>
      <c r="I186" s="42">
        <f t="shared" si="17"/>
        <v>0</v>
      </c>
      <c r="J186" s="42">
        <f t="shared" si="18"/>
        <v>0</v>
      </c>
    </row>
    <row r="187" spans="4:10">
      <c r="D187" s="6" t="str">
        <f t="shared" si="19"/>
        <v/>
      </c>
      <c r="E187" s="3" t="str">
        <f t="shared" si="20"/>
        <v/>
      </c>
      <c r="F187" s="42">
        <f t="shared" si="14"/>
        <v>0</v>
      </c>
      <c r="G187" s="42">
        <f t="shared" si="15"/>
        <v>0</v>
      </c>
      <c r="H187" s="42">
        <f t="shared" si="16"/>
        <v>0</v>
      </c>
      <c r="I187" s="42">
        <f t="shared" si="17"/>
        <v>0</v>
      </c>
      <c r="J187" s="42">
        <f t="shared" si="18"/>
        <v>0</v>
      </c>
    </row>
    <row r="188" spans="4:10">
      <c r="D188" s="6" t="str">
        <f t="shared" si="19"/>
        <v/>
      </c>
      <c r="E188" s="3" t="str">
        <f t="shared" si="20"/>
        <v/>
      </c>
      <c r="F188" s="42">
        <f t="shared" si="14"/>
        <v>0</v>
      </c>
      <c r="G188" s="42">
        <f t="shared" si="15"/>
        <v>0</v>
      </c>
      <c r="H188" s="42">
        <f t="shared" si="16"/>
        <v>0</v>
      </c>
      <c r="I188" s="42">
        <f t="shared" si="17"/>
        <v>0</v>
      </c>
      <c r="J188" s="42">
        <f t="shared" si="18"/>
        <v>0</v>
      </c>
    </row>
    <row r="189" spans="4:10">
      <c r="D189" s="6" t="str">
        <f t="shared" si="19"/>
        <v/>
      </c>
      <c r="E189" s="3" t="str">
        <f t="shared" si="20"/>
        <v/>
      </c>
      <c r="F189" s="42">
        <f t="shared" si="14"/>
        <v>0</v>
      </c>
      <c r="G189" s="42">
        <f t="shared" si="15"/>
        <v>0</v>
      </c>
      <c r="H189" s="42">
        <f t="shared" si="16"/>
        <v>0</v>
      </c>
      <c r="I189" s="42">
        <f t="shared" si="17"/>
        <v>0</v>
      </c>
      <c r="J189" s="42">
        <f t="shared" si="18"/>
        <v>0</v>
      </c>
    </row>
    <row r="190" spans="4:10">
      <c r="D190" s="6" t="str">
        <f t="shared" si="19"/>
        <v/>
      </c>
      <c r="E190" s="3" t="str">
        <f t="shared" si="20"/>
        <v/>
      </c>
      <c r="F190" s="42">
        <f t="shared" si="14"/>
        <v>0</v>
      </c>
      <c r="G190" s="42">
        <f t="shared" si="15"/>
        <v>0</v>
      </c>
      <c r="H190" s="42">
        <f t="shared" si="16"/>
        <v>0</v>
      </c>
      <c r="I190" s="42">
        <f t="shared" si="17"/>
        <v>0</v>
      </c>
      <c r="J190" s="42">
        <f t="shared" si="18"/>
        <v>0</v>
      </c>
    </row>
    <row r="191" spans="4:10">
      <c r="D191" s="6" t="str">
        <f t="shared" si="19"/>
        <v/>
      </c>
      <c r="E191" s="3" t="str">
        <f t="shared" si="20"/>
        <v/>
      </c>
      <c r="F191" s="42">
        <f t="shared" si="14"/>
        <v>0</v>
      </c>
      <c r="G191" s="42">
        <f t="shared" si="15"/>
        <v>0</v>
      </c>
      <c r="H191" s="42">
        <f t="shared" si="16"/>
        <v>0</v>
      </c>
      <c r="I191" s="42">
        <f t="shared" si="17"/>
        <v>0</v>
      </c>
      <c r="J191" s="42">
        <f t="shared" si="18"/>
        <v>0</v>
      </c>
    </row>
    <row r="192" spans="4:10">
      <c r="D192" s="6" t="str">
        <f t="shared" si="19"/>
        <v/>
      </c>
      <c r="E192" s="3" t="str">
        <f t="shared" si="20"/>
        <v/>
      </c>
      <c r="F192" s="42">
        <f t="shared" si="14"/>
        <v>0</v>
      </c>
      <c r="G192" s="42">
        <f t="shared" si="15"/>
        <v>0</v>
      </c>
      <c r="H192" s="42">
        <f t="shared" si="16"/>
        <v>0</v>
      </c>
      <c r="I192" s="42">
        <f t="shared" si="17"/>
        <v>0</v>
      </c>
      <c r="J192" s="42">
        <f t="shared" si="18"/>
        <v>0</v>
      </c>
    </row>
    <row r="193" spans="4:10">
      <c r="D193" s="6" t="str">
        <f t="shared" si="19"/>
        <v/>
      </c>
      <c r="E193" s="3" t="str">
        <f t="shared" si="20"/>
        <v/>
      </c>
      <c r="F193" s="42">
        <f t="shared" si="14"/>
        <v>0</v>
      </c>
      <c r="G193" s="42">
        <f t="shared" si="15"/>
        <v>0</v>
      </c>
      <c r="H193" s="42">
        <f t="shared" si="16"/>
        <v>0</v>
      </c>
      <c r="I193" s="42">
        <f t="shared" si="17"/>
        <v>0</v>
      </c>
      <c r="J193" s="42">
        <f t="shared" si="18"/>
        <v>0</v>
      </c>
    </row>
    <row r="194" spans="4:10">
      <c r="D194" s="6" t="str">
        <f t="shared" si="19"/>
        <v/>
      </c>
      <c r="E194" s="3" t="str">
        <f t="shared" si="20"/>
        <v/>
      </c>
      <c r="F194" s="42">
        <f t="shared" si="14"/>
        <v>0</v>
      </c>
      <c r="G194" s="42">
        <f t="shared" si="15"/>
        <v>0</v>
      </c>
      <c r="H194" s="42">
        <f t="shared" si="16"/>
        <v>0</v>
      </c>
      <c r="I194" s="42">
        <f t="shared" si="17"/>
        <v>0</v>
      </c>
      <c r="J194" s="42">
        <f t="shared" si="18"/>
        <v>0</v>
      </c>
    </row>
    <row r="195" spans="4:10">
      <c r="D195" s="6" t="str">
        <f t="shared" si="19"/>
        <v/>
      </c>
      <c r="E195" s="3" t="str">
        <f t="shared" si="20"/>
        <v/>
      </c>
      <c r="F195" s="42">
        <f t="shared" si="14"/>
        <v>0</v>
      </c>
      <c r="G195" s="42">
        <f t="shared" si="15"/>
        <v>0</v>
      </c>
      <c r="H195" s="42">
        <f t="shared" si="16"/>
        <v>0</v>
      </c>
      <c r="I195" s="42">
        <f t="shared" si="17"/>
        <v>0</v>
      </c>
      <c r="J195" s="42">
        <f t="shared" si="18"/>
        <v>0</v>
      </c>
    </row>
    <row r="196" spans="4:10">
      <c r="D196" s="6" t="str">
        <f t="shared" si="19"/>
        <v/>
      </c>
      <c r="E196" s="3" t="str">
        <f t="shared" si="20"/>
        <v/>
      </c>
      <c r="F196" s="42">
        <f t="shared" si="14"/>
        <v>0</v>
      </c>
      <c r="G196" s="42">
        <f t="shared" si="15"/>
        <v>0</v>
      </c>
      <c r="H196" s="42">
        <f t="shared" si="16"/>
        <v>0</v>
      </c>
      <c r="I196" s="42">
        <f t="shared" si="17"/>
        <v>0</v>
      </c>
      <c r="J196" s="42">
        <f t="shared" si="18"/>
        <v>0</v>
      </c>
    </row>
    <row r="197" spans="4:10">
      <c r="D197" s="6" t="str">
        <f t="shared" si="19"/>
        <v/>
      </c>
      <c r="E197" s="3" t="str">
        <f t="shared" si="20"/>
        <v/>
      </c>
      <c r="F197" s="42">
        <f t="shared" si="14"/>
        <v>0</v>
      </c>
      <c r="G197" s="42">
        <f t="shared" si="15"/>
        <v>0</v>
      </c>
      <c r="H197" s="42">
        <f t="shared" si="16"/>
        <v>0</v>
      </c>
      <c r="I197" s="42">
        <f t="shared" si="17"/>
        <v>0</v>
      </c>
      <c r="J197" s="42">
        <f t="shared" si="18"/>
        <v>0</v>
      </c>
    </row>
    <row r="198" spans="4:10">
      <c r="D198" s="6" t="str">
        <f t="shared" si="19"/>
        <v/>
      </c>
      <c r="E198" s="3" t="str">
        <f t="shared" si="20"/>
        <v/>
      </c>
      <c r="F198" s="42">
        <f t="shared" si="14"/>
        <v>0</v>
      </c>
      <c r="G198" s="42">
        <f t="shared" si="15"/>
        <v>0</v>
      </c>
      <c r="H198" s="42">
        <f t="shared" si="16"/>
        <v>0</v>
      </c>
      <c r="I198" s="42">
        <f t="shared" si="17"/>
        <v>0</v>
      </c>
      <c r="J198" s="42">
        <f t="shared" si="18"/>
        <v>0</v>
      </c>
    </row>
    <row r="199" spans="4:10">
      <c r="D199" s="6" t="str">
        <f t="shared" si="19"/>
        <v/>
      </c>
      <c r="E199" s="3" t="str">
        <f t="shared" si="20"/>
        <v/>
      </c>
      <c r="F199" s="42">
        <f t="shared" ref="F199:F262" si="21">IF(D199&gt;$B$8,0,F198-H199)</f>
        <v>0</v>
      </c>
      <c r="G199" s="42">
        <f t="shared" ref="G199:G262" si="22">IF(D199&gt;$B$8,0,$B$10)</f>
        <v>0</v>
      </c>
      <c r="H199" s="42">
        <f t="shared" ref="H199:H262" si="23">IF(D199&gt;$B$8,0,G199-I199)</f>
        <v>0</v>
      </c>
      <c r="I199" s="42">
        <f t="shared" ref="I199:I262" si="24">IF($B$9="M",F198*($B$7/12),IF($B$9="F",F198*($B$7/26),IF($B$9="W",F198*($B$7/52),"ERROR")))</f>
        <v>0</v>
      </c>
      <c r="J199" s="42">
        <f t="shared" ref="J199:J262" si="25">IF(D199&gt;$B$8,0,I199+J198)</f>
        <v>0</v>
      </c>
    </row>
    <row r="200" spans="4:10">
      <c r="D200" s="6" t="str">
        <f t="shared" ref="D200:D263" si="26">IF(D199&gt;=$B$8,"",D199+1)</f>
        <v/>
      </c>
      <c r="E200" s="3" t="str">
        <f t="shared" ref="E200:E263" si="27">IF(D200&gt;$B$8,"",IF($B$9="M",E199+31,IF($B$9="F",E199+14,IF($B$9="W",E199+7,"ERROR"))))</f>
        <v/>
      </c>
      <c r="F200" s="42">
        <f t="shared" si="21"/>
        <v>0</v>
      </c>
      <c r="G200" s="42">
        <f t="shared" si="22"/>
        <v>0</v>
      </c>
      <c r="H200" s="42">
        <f t="shared" si="23"/>
        <v>0</v>
      </c>
      <c r="I200" s="42">
        <f t="shared" si="24"/>
        <v>0</v>
      </c>
      <c r="J200" s="42">
        <f t="shared" si="25"/>
        <v>0</v>
      </c>
    </row>
    <row r="201" spans="4:10">
      <c r="D201" s="6" t="str">
        <f t="shared" si="26"/>
        <v/>
      </c>
      <c r="E201" s="3" t="str">
        <f t="shared" si="27"/>
        <v/>
      </c>
      <c r="F201" s="42">
        <f t="shared" si="21"/>
        <v>0</v>
      </c>
      <c r="G201" s="42">
        <f t="shared" si="22"/>
        <v>0</v>
      </c>
      <c r="H201" s="42">
        <f t="shared" si="23"/>
        <v>0</v>
      </c>
      <c r="I201" s="42">
        <f t="shared" si="24"/>
        <v>0</v>
      </c>
      <c r="J201" s="42">
        <f t="shared" si="25"/>
        <v>0</v>
      </c>
    </row>
    <row r="202" spans="4:10">
      <c r="D202" s="6" t="str">
        <f t="shared" si="26"/>
        <v/>
      </c>
      <c r="E202" s="3" t="str">
        <f t="shared" si="27"/>
        <v/>
      </c>
      <c r="F202" s="42">
        <f t="shared" si="21"/>
        <v>0</v>
      </c>
      <c r="G202" s="42">
        <f t="shared" si="22"/>
        <v>0</v>
      </c>
      <c r="H202" s="42">
        <f t="shared" si="23"/>
        <v>0</v>
      </c>
      <c r="I202" s="42">
        <f t="shared" si="24"/>
        <v>0</v>
      </c>
      <c r="J202" s="42">
        <f t="shared" si="25"/>
        <v>0</v>
      </c>
    </row>
    <row r="203" spans="4:10">
      <c r="D203" s="6" t="str">
        <f t="shared" si="26"/>
        <v/>
      </c>
      <c r="E203" s="3" t="str">
        <f t="shared" si="27"/>
        <v/>
      </c>
      <c r="F203" s="42">
        <f t="shared" si="21"/>
        <v>0</v>
      </c>
      <c r="G203" s="42">
        <f t="shared" si="22"/>
        <v>0</v>
      </c>
      <c r="H203" s="42">
        <f t="shared" si="23"/>
        <v>0</v>
      </c>
      <c r="I203" s="42">
        <f t="shared" si="24"/>
        <v>0</v>
      </c>
      <c r="J203" s="42">
        <f t="shared" si="25"/>
        <v>0</v>
      </c>
    </row>
    <row r="204" spans="4:10">
      <c r="D204" s="6" t="str">
        <f t="shared" si="26"/>
        <v/>
      </c>
      <c r="E204" s="3" t="str">
        <f t="shared" si="27"/>
        <v/>
      </c>
      <c r="F204" s="42">
        <f t="shared" si="21"/>
        <v>0</v>
      </c>
      <c r="G204" s="42">
        <f t="shared" si="22"/>
        <v>0</v>
      </c>
      <c r="H204" s="42">
        <f t="shared" si="23"/>
        <v>0</v>
      </c>
      <c r="I204" s="42">
        <f t="shared" si="24"/>
        <v>0</v>
      </c>
      <c r="J204" s="42">
        <f t="shared" si="25"/>
        <v>0</v>
      </c>
    </row>
    <row r="205" spans="4:10">
      <c r="D205" s="6" t="str">
        <f t="shared" si="26"/>
        <v/>
      </c>
      <c r="E205" s="3" t="str">
        <f t="shared" si="27"/>
        <v/>
      </c>
      <c r="F205" s="42">
        <f t="shared" si="21"/>
        <v>0</v>
      </c>
      <c r="G205" s="42">
        <f t="shared" si="22"/>
        <v>0</v>
      </c>
      <c r="H205" s="42">
        <f t="shared" si="23"/>
        <v>0</v>
      </c>
      <c r="I205" s="42">
        <f t="shared" si="24"/>
        <v>0</v>
      </c>
      <c r="J205" s="42">
        <f t="shared" si="25"/>
        <v>0</v>
      </c>
    </row>
    <row r="206" spans="4:10">
      <c r="D206" s="6" t="str">
        <f t="shared" si="26"/>
        <v/>
      </c>
      <c r="E206" s="3" t="str">
        <f t="shared" si="27"/>
        <v/>
      </c>
      <c r="F206" s="42">
        <f t="shared" si="21"/>
        <v>0</v>
      </c>
      <c r="G206" s="42">
        <f t="shared" si="22"/>
        <v>0</v>
      </c>
      <c r="H206" s="42">
        <f t="shared" si="23"/>
        <v>0</v>
      </c>
      <c r="I206" s="42">
        <f t="shared" si="24"/>
        <v>0</v>
      </c>
      <c r="J206" s="42">
        <f t="shared" si="25"/>
        <v>0</v>
      </c>
    </row>
    <row r="207" spans="4:10">
      <c r="D207" s="6" t="str">
        <f t="shared" si="26"/>
        <v/>
      </c>
      <c r="E207" s="3" t="str">
        <f t="shared" si="27"/>
        <v/>
      </c>
      <c r="F207" s="42">
        <f t="shared" si="21"/>
        <v>0</v>
      </c>
      <c r="G207" s="42">
        <f t="shared" si="22"/>
        <v>0</v>
      </c>
      <c r="H207" s="42">
        <f t="shared" si="23"/>
        <v>0</v>
      </c>
      <c r="I207" s="42">
        <f t="shared" si="24"/>
        <v>0</v>
      </c>
      <c r="J207" s="42">
        <f t="shared" si="25"/>
        <v>0</v>
      </c>
    </row>
    <row r="208" spans="4:10">
      <c r="D208" s="6" t="str">
        <f t="shared" si="26"/>
        <v/>
      </c>
      <c r="E208" s="3" t="str">
        <f t="shared" si="27"/>
        <v/>
      </c>
      <c r="F208" s="42">
        <f t="shared" si="21"/>
        <v>0</v>
      </c>
      <c r="G208" s="42">
        <f t="shared" si="22"/>
        <v>0</v>
      </c>
      <c r="H208" s="42">
        <f t="shared" si="23"/>
        <v>0</v>
      </c>
      <c r="I208" s="42">
        <f t="shared" si="24"/>
        <v>0</v>
      </c>
      <c r="J208" s="42">
        <f t="shared" si="25"/>
        <v>0</v>
      </c>
    </row>
    <row r="209" spans="4:10">
      <c r="D209" s="6" t="str">
        <f t="shared" si="26"/>
        <v/>
      </c>
      <c r="E209" s="3" t="str">
        <f t="shared" si="27"/>
        <v/>
      </c>
      <c r="F209" s="42">
        <f t="shared" si="21"/>
        <v>0</v>
      </c>
      <c r="G209" s="42">
        <f t="shared" si="22"/>
        <v>0</v>
      </c>
      <c r="H209" s="42">
        <f t="shared" si="23"/>
        <v>0</v>
      </c>
      <c r="I209" s="42">
        <f t="shared" si="24"/>
        <v>0</v>
      </c>
      <c r="J209" s="42">
        <f t="shared" si="25"/>
        <v>0</v>
      </c>
    </row>
    <row r="210" spans="4:10">
      <c r="D210" s="6" t="str">
        <f t="shared" si="26"/>
        <v/>
      </c>
      <c r="E210" s="3" t="str">
        <f t="shared" si="27"/>
        <v/>
      </c>
      <c r="F210" s="42">
        <f t="shared" si="21"/>
        <v>0</v>
      </c>
      <c r="G210" s="42">
        <f t="shared" si="22"/>
        <v>0</v>
      </c>
      <c r="H210" s="42">
        <f t="shared" si="23"/>
        <v>0</v>
      </c>
      <c r="I210" s="42">
        <f t="shared" si="24"/>
        <v>0</v>
      </c>
      <c r="J210" s="42">
        <f t="shared" si="25"/>
        <v>0</v>
      </c>
    </row>
    <row r="211" spans="4:10">
      <c r="D211" s="6" t="str">
        <f t="shared" si="26"/>
        <v/>
      </c>
      <c r="E211" s="3" t="str">
        <f t="shared" si="27"/>
        <v/>
      </c>
      <c r="F211" s="42">
        <f t="shared" si="21"/>
        <v>0</v>
      </c>
      <c r="G211" s="42">
        <f t="shared" si="22"/>
        <v>0</v>
      </c>
      <c r="H211" s="42">
        <f t="shared" si="23"/>
        <v>0</v>
      </c>
      <c r="I211" s="42">
        <f t="shared" si="24"/>
        <v>0</v>
      </c>
      <c r="J211" s="42">
        <f t="shared" si="25"/>
        <v>0</v>
      </c>
    </row>
    <row r="212" spans="4:10">
      <c r="D212" s="6" t="str">
        <f t="shared" si="26"/>
        <v/>
      </c>
      <c r="E212" s="3" t="str">
        <f t="shared" si="27"/>
        <v/>
      </c>
      <c r="F212" s="42">
        <f t="shared" si="21"/>
        <v>0</v>
      </c>
      <c r="G212" s="42">
        <f t="shared" si="22"/>
        <v>0</v>
      </c>
      <c r="H212" s="42">
        <f t="shared" si="23"/>
        <v>0</v>
      </c>
      <c r="I212" s="42">
        <f t="shared" si="24"/>
        <v>0</v>
      </c>
      <c r="J212" s="42">
        <f t="shared" si="25"/>
        <v>0</v>
      </c>
    </row>
    <row r="213" spans="4:10">
      <c r="D213" s="6" t="str">
        <f t="shared" si="26"/>
        <v/>
      </c>
      <c r="E213" s="3" t="str">
        <f t="shared" si="27"/>
        <v/>
      </c>
      <c r="F213" s="42">
        <f t="shared" si="21"/>
        <v>0</v>
      </c>
      <c r="G213" s="42">
        <f t="shared" si="22"/>
        <v>0</v>
      </c>
      <c r="H213" s="42">
        <f t="shared" si="23"/>
        <v>0</v>
      </c>
      <c r="I213" s="42">
        <f t="shared" si="24"/>
        <v>0</v>
      </c>
      <c r="J213" s="42">
        <f t="shared" si="25"/>
        <v>0</v>
      </c>
    </row>
    <row r="214" spans="4:10">
      <c r="D214" s="6" t="str">
        <f t="shared" si="26"/>
        <v/>
      </c>
      <c r="E214" s="3" t="str">
        <f t="shared" si="27"/>
        <v/>
      </c>
      <c r="F214" s="42">
        <f t="shared" si="21"/>
        <v>0</v>
      </c>
      <c r="G214" s="42">
        <f t="shared" si="22"/>
        <v>0</v>
      </c>
      <c r="H214" s="42">
        <f t="shared" si="23"/>
        <v>0</v>
      </c>
      <c r="I214" s="42">
        <f t="shared" si="24"/>
        <v>0</v>
      </c>
      <c r="J214" s="42">
        <f t="shared" si="25"/>
        <v>0</v>
      </c>
    </row>
    <row r="215" spans="4:10">
      <c r="D215" s="6" t="str">
        <f t="shared" si="26"/>
        <v/>
      </c>
      <c r="E215" s="3" t="str">
        <f t="shared" si="27"/>
        <v/>
      </c>
      <c r="F215" s="42">
        <f t="shared" si="21"/>
        <v>0</v>
      </c>
      <c r="G215" s="42">
        <f t="shared" si="22"/>
        <v>0</v>
      </c>
      <c r="H215" s="42">
        <f t="shared" si="23"/>
        <v>0</v>
      </c>
      <c r="I215" s="42">
        <f t="shared" si="24"/>
        <v>0</v>
      </c>
      <c r="J215" s="42">
        <f t="shared" si="25"/>
        <v>0</v>
      </c>
    </row>
    <row r="216" spans="4:10">
      <c r="D216" s="6" t="str">
        <f t="shared" si="26"/>
        <v/>
      </c>
      <c r="E216" s="3" t="str">
        <f t="shared" si="27"/>
        <v/>
      </c>
      <c r="F216" s="42">
        <f t="shared" si="21"/>
        <v>0</v>
      </c>
      <c r="G216" s="42">
        <f t="shared" si="22"/>
        <v>0</v>
      </c>
      <c r="H216" s="42">
        <f t="shared" si="23"/>
        <v>0</v>
      </c>
      <c r="I216" s="42">
        <f t="shared" si="24"/>
        <v>0</v>
      </c>
      <c r="J216" s="42">
        <f t="shared" si="25"/>
        <v>0</v>
      </c>
    </row>
    <row r="217" spans="4:10">
      <c r="D217" s="6" t="str">
        <f t="shared" si="26"/>
        <v/>
      </c>
      <c r="E217" s="3" t="str">
        <f t="shared" si="27"/>
        <v/>
      </c>
      <c r="F217" s="42">
        <f t="shared" si="21"/>
        <v>0</v>
      </c>
      <c r="G217" s="42">
        <f t="shared" si="22"/>
        <v>0</v>
      </c>
      <c r="H217" s="42">
        <f t="shared" si="23"/>
        <v>0</v>
      </c>
      <c r="I217" s="42">
        <f t="shared" si="24"/>
        <v>0</v>
      </c>
      <c r="J217" s="42">
        <f t="shared" si="25"/>
        <v>0</v>
      </c>
    </row>
    <row r="218" spans="4:10">
      <c r="D218" s="6" t="str">
        <f t="shared" si="26"/>
        <v/>
      </c>
      <c r="E218" s="3" t="str">
        <f t="shared" si="27"/>
        <v/>
      </c>
      <c r="F218" s="42">
        <f t="shared" si="21"/>
        <v>0</v>
      </c>
      <c r="G218" s="42">
        <f t="shared" si="22"/>
        <v>0</v>
      </c>
      <c r="H218" s="42">
        <f t="shared" si="23"/>
        <v>0</v>
      </c>
      <c r="I218" s="42">
        <f t="shared" si="24"/>
        <v>0</v>
      </c>
      <c r="J218" s="42">
        <f t="shared" si="25"/>
        <v>0</v>
      </c>
    </row>
    <row r="219" spans="4:10">
      <c r="D219" s="6" t="str">
        <f t="shared" si="26"/>
        <v/>
      </c>
      <c r="E219" s="3" t="str">
        <f t="shared" si="27"/>
        <v/>
      </c>
      <c r="F219" s="42">
        <f t="shared" si="21"/>
        <v>0</v>
      </c>
      <c r="G219" s="42">
        <f t="shared" si="22"/>
        <v>0</v>
      </c>
      <c r="H219" s="42">
        <f t="shared" si="23"/>
        <v>0</v>
      </c>
      <c r="I219" s="42">
        <f t="shared" si="24"/>
        <v>0</v>
      </c>
      <c r="J219" s="42">
        <f t="shared" si="25"/>
        <v>0</v>
      </c>
    </row>
    <row r="220" spans="4:10">
      <c r="D220" s="6" t="str">
        <f t="shared" si="26"/>
        <v/>
      </c>
      <c r="E220" s="3" t="str">
        <f t="shared" si="27"/>
        <v/>
      </c>
      <c r="F220" s="42">
        <f t="shared" si="21"/>
        <v>0</v>
      </c>
      <c r="G220" s="42">
        <f t="shared" si="22"/>
        <v>0</v>
      </c>
      <c r="H220" s="42">
        <f t="shared" si="23"/>
        <v>0</v>
      </c>
      <c r="I220" s="42">
        <f t="shared" si="24"/>
        <v>0</v>
      </c>
      <c r="J220" s="42">
        <f t="shared" si="25"/>
        <v>0</v>
      </c>
    </row>
    <row r="221" spans="4:10">
      <c r="D221" s="6" t="str">
        <f t="shared" si="26"/>
        <v/>
      </c>
      <c r="E221" s="3" t="str">
        <f t="shared" si="27"/>
        <v/>
      </c>
      <c r="F221" s="42">
        <f t="shared" si="21"/>
        <v>0</v>
      </c>
      <c r="G221" s="42">
        <f t="shared" si="22"/>
        <v>0</v>
      </c>
      <c r="H221" s="42">
        <f t="shared" si="23"/>
        <v>0</v>
      </c>
      <c r="I221" s="42">
        <f t="shared" si="24"/>
        <v>0</v>
      </c>
      <c r="J221" s="42">
        <f t="shared" si="25"/>
        <v>0</v>
      </c>
    </row>
    <row r="222" spans="4:10">
      <c r="D222" s="6" t="str">
        <f t="shared" si="26"/>
        <v/>
      </c>
      <c r="E222" s="3" t="str">
        <f t="shared" si="27"/>
        <v/>
      </c>
      <c r="F222" s="42">
        <f t="shared" si="21"/>
        <v>0</v>
      </c>
      <c r="G222" s="42">
        <f t="shared" si="22"/>
        <v>0</v>
      </c>
      <c r="H222" s="42">
        <f t="shared" si="23"/>
        <v>0</v>
      </c>
      <c r="I222" s="42">
        <f t="shared" si="24"/>
        <v>0</v>
      </c>
      <c r="J222" s="42">
        <f t="shared" si="25"/>
        <v>0</v>
      </c>
    </row>
    <row r="223" spans="4:10">
      <c r="D223" s="6" t="str">
        <f t="shared" si="26"/>
        <v/>
      </c>
      <c r="E223" s="3" t="str">
        <f t="shared" si="27"/>
        <v/>
      </c>
      <c r="F223" s="42">
        <f t="shared" si="21"/>
        <v>0</v>
      </c>
      <c r="G223" s="42">
        <f t="shared" si="22"/>
        <v>0</v>
      </c>
      <c r="H223" s="42">
        <f t="shared" si="23"/>
        <v>0</v>
      </c>
      <c r="I223" s="42">
        <f t="shared" si="24"/>
        <v>0</v>
      </c>
      <c r="J223" s="42">
        <f t="shared" si="25"/>
        <v>0</v>
      </c>
    </row>
    <row r="224" spans="4:10">
      <c r="D224" s="6" t="str">
        <f t="shared" si="26"/>
        <v/>
      </c>
      <c r="E224" s="3" t="str">
        <f t="shared" si="27"/>
        <v/>
      </c>
      <c r="F224" s="42">
        <f t="shared" si="21"/>
        <v>0</v>
      </c>
      <c r="G224" s="42">
        <f t="shared" si="22"/>
        <v>0</v>
      </c>
      <c r="H224" s="42">
        <f t="shared" si="23"/>
        <v>0</v>
      </c>
      <c r="I224" s="42">
        <f t="shared" si="24"/>
        <v>0</v>
      </c>
      <c r="J224" s="42">
        <f t="shared" si="25"/>
        <v>0</v>
      </c>
    </row>
    <row r="225" spans="4:10">
      <c r="D225" s="6" t="str">
        <f t="shared" si="26"/>
        <v/>
      </c>
      <c r="E225" s="3" t="str">
        <f t="shared" si="27"/>
        <v/>
      </c>
      <c r="F225" s="42">
        <f t="shared" si="21"/>
        <v>0</v>
      </c>
      <c r="G225" s="42">
        <f t="shared" si="22"/>
        <v>0</v>
      </c>
      <c r="H225" s="42">
        <f t="shared" si="23"/>
        <v>0</v>
      </c>
      <c r="I225" s="42">
        <f t="shared" si="24"/>
        <v>0</v>
      </c>
      <c r="J225" s="42">
        <f t="shared" si="25"/>
        <v>0</v>
      </c>
    </row>
    <row r="226" spans="4:10">
      <c r="D226" s="6" t="str">
        <f t="shared" si="26"/>
        <v/>
      </c>
      <c r="E226" s="3" t="str">
        <f t="shared" si="27"/>
        <v/>
      </c>
      <c r="F226" s="42">
        <f t="shared" si="21"/>
        <v>0</v>
      </c>
      <c r="G226" s="42">
        <f t="shared" si="22"/>
        <v>0</v>
      </c>
      <c r="H226" s="42">
        <f t="shared" si="23"/>
        <v>0</v>
      </c>
      <c r="I226" s="42">
        <f t="shared" si="24"/>
        <v>0</v>
      </c>
      <c r="J226" s="42">
        <f t="shared" si="25"/>
        <v>0</v>
      </c>
    </row>
    <row r="227" spans="4:10">
      <c r="D227" s="6" t="str">
        <f t="shared" si="26"/>
        <v/>
      </c>
      <c r="E227" s="3" t="str">
        <f t="shared" si="27"/>
        <v/>
      </c>
      <c r="F227" s="42">
        <f t="shared" si="21"/>
        <v>0</v>
      </c>
      <c r="G227" s="42">
        <f t="shared" si="22"/>
        <v>0</v>
      </c>
      <c r="H227" s="42">
        <f t="shared" si="23"/>
        <v>0</v>
      </c>
      <c r="I227" s="42">
        <f t="shared" si="24"/>
        <v>0</v>
      </c>
      <c r="J227" s="42">
        <f t="shared" si="25"/>
        <v>0</v>
      </c>
    </row>
    <row r="228" spans="4:10">
      <c r="D228" s="6" t="str">
        <f t="shared" si="26"/>
        <v/>
      </c>
      <c r="E228" s="3" t="str">
        <f t="shared" si="27"/>
        <v/>
      </c>
      <c r="F228" s="42">
        <f t="shared" si="21"/>
        <v>0</v>
      </c>
      <c r="G228" s="42">
        <f t="shared" si="22"/>
        <v>0</v>
      </c>
      <c r="H228" s="42">
        <f t="shared" si="23"/>
        <v>0</v>
      </c>
      <c r="I228" s="42">
        <f t="shared" si="24"/>
        <v>0</v>
      </c>
      <c r="J228" s="42">
        <f t="shared" si="25"/>
        <v>0</v>
      </c>
    </row>
    <row r="229" spans="4:10">
      <c r="D229" s="6" t="str">
        <f t="shared" si="26"/>
        <v/>
      </c>
      <c r="E229" s="3" t="str">
        <f t="shared" si="27"/>
        <v/>
      </c>
      <c r="F229" s="42">
        <f t="shared" si="21"/>
        <v>0</v>
      </c>
      <c r="G229" s="42">
        <f t="shared" si="22"/>
        <v>0</v>
      </c>
      <c r="H229" s="42">
        <f t="shared" si="23"/>
        <v>0</v>
      </c>
      <c r="I229" s="42">
        <f t="shared" si="24"/>
        <v>0</v>
      </c>
      <c r="J229" s="42">
        <f t="shared" si="25"/>
        <v>0</v>
      </c>
    </row>
    <row r="230" spans="4:10">
      <c r="D230" s="6" t="str">
        <f t="shared" si="26"/>
        <v/>
      </c>
      <c r="E230" s="3" t="str">
        <f t="shared" si="27"/>
        <v/>
      </c>
      <c r="F230" s="42">
        <f t="shared" si="21"/>
        <v>0</v>
      </c>
      <c r="G230" s="42">
        <f t="shared" si="22"/>
        <v>0</v>
      </c>
      <c r="H230" s="42">
        <f t="shared" si="23"/>
        <v>0</v>
      </c>
      <c r="I230" s="42">
        <f t="shared" si="24"/>
        <v>0</v>
      </c>
      <c r="J230" s="42">
        <f t="shared" si="25"/>
        <v>0</v>
      </c>
    </row>
    <row r="231" spans="4:10">
      <c r="D231" s="6" t="str">
        <f t="shared" si="26"/>
        <v/>
      </c>
      <c r="E231" s="3" t="str">
        <f t="shared" si="27"/>
        <v/>
      </c>
      <c r="F231" s="42">
        <f t="shared" si="21"/>
        <v>0</v>
      </c>
      <c r="G231" s="42">
        <f t="shared" si="22"/>
        <v>0</v>
      </c>
      <c r="H231" s="42">
        <f t="shared" si="23"/>
        <v>0</v>
      </c>
      <c r="I231" s="42">
        <f t="shared" si="24"/>
        <v>0</v>
      </c>
      <c r="J231" s="42">
        <f t="shared" si="25"/>
        <v>0</v>
      </c>
    </row>
    <row r="232" spans="4:10">
      <c r="D232" s="6" t="str">
        <f t="shared" si="26"/>
        <v/>
      </c>
      <c r="E232" s="3" t="str">
        <f t="shared" si="27"/>
        <v/>
      </c>
      <c r="F232" s="42">
        <f t="shared" si="21"/>
        <v>0</v>
      </c>
      <c r="G232" s="42">
        <f t="shared" si="22"/>
        <v>0</v>
      </c>
      <c r="H232" s="42">
        <f t="shared" si="23"/>
        <v>0</v>
      </c>
      <c r="I232" s="42">
        <f t="shared" si="24"/>
        <v>0</v>
      </c>
      <c r="J232" s="42">
        <f t="shared" si="25"/>
        <v>0</v>
      </c>
    </row>
    <row r="233" spans="4:10">
      <c r="D233" s="6" t="str">
        <f t="shared" si="26"/>
        <v/>
      </c>
      <c r="E233" s="3" t="str">
        <f t="shared" si="27"/>
        <v/>
      </c>
      <c r="F233" s="42">
        <f t="shared" si="21"/>
        <v>0</v>
      </c>
      <c r="G233" s="42">
        <f t="shared" si="22"/>
        <v>0</v>
      </c>
      <c r="H233" s="42">
        <f t="shared" si="23"/>
        <v>0</v>
      </c>
      <c r="I233" s="42">
        <f t="shared" si="24"/>
        <v>0</v>
      </c>
      <c r="J233" s="42">
        <f t="shared" si="25"/>
        <v>0</v>
      </c>
    </row>
    <row r="234" spans="4:10">
      <c r="D234" s="6" t="str">
        <f t="shared" si="26"/>
        <v/>
      </c>
      <c r="E234" s="3" t="str">
        <f t="shared" si="27"/>
        <v/>
      </c>
      <c r="F234" s="42">
        <f t="shared" si="21"/>
        <v>0</v>
      </c>
      <c r="G234" s="42">
        <f t="shared" si="22"/>
        <v>0</v>
      </c>
      <c r="H234" s="42">
        <f t="shared" si="23"/>
        <v>0</v>
      </c>
      <c r="I234" s="42">
        <f t="shared" si="24"/>
        <v>0</v>
      </c>
      <c r="J234" s="42">
        <f t="shared" si="25"/>
        <v>0</v>
      </c>
    </row>
    <row r="235" spans="4:10">
      <c r="D235" s="6" t="str">
        <f t="shared" si="26"/>
        <v/>
      </c>
      <c r="E235" s="3" t="str">
        <f t="shared" si="27"/>
        <v/>
      </c>
      <c r="F235" s="42">
        <f t="shared" si="21"/>
        <v>0</v>
      </c>
      <c r="G235" s="42">
        <f t="shared" si="22"/>
        <v>0</v>
      </c>
      <c r="H235" s="42">
        <f t="shared" si="23"/>
        <v>0</v>
      </c>
      <c r="I235" s="42">
        <f t="shared" si="24"/>
        <v>0</v>
      </c>
      <c r="J235" s="42">
        <f t="shared" si="25"/>
        <v>0</v>
      </c>
    </row>
    <row r="236" spans="4:10">
      <c r="D236" s="6" t="str">
        <f t="shared" si="26"/>
        <v/>
      </c>
      <c r="E236" s="3" t="str">
        <f t="shared" si="27"/>
        <v/>
      </c>
      <c r="F236" s="42">
        <f t="shared" si="21"/>
        <v>0</v>
      </c>
      <c r="G236" s="42">
        <f t="shared" si="22"/>
        <v>0</v>
      </c>
      <c r="H236" s="42">
        <f t="shared" si="23"/>
        <v>0</v>
      </c>
      <c r="I236" s="42">
        <f t="shared" si="24"/>
        <v>0</v>
      </c>
      <c r="J236" s="42">
        <f t="shared" si="25"/>
        <v>0</v>
      </c>
    </row>
    <row r="237" spans="4:10">
      <c r="D237" s="6" t="str">
        <f t="shared" si="26"/>
        <v/>
      </c>
      <c r="E237" s="3" t="str">
        <f t="shared" si="27"/>
        <v/>
      </c>
      <c r="F237" s="42">
        <f t="shared" si="21"/>
        <v>0</v>
      </c>
      <c r="G237" s="42">
        <f t="shared" si="22"/>
        <v>0</v>
      </c>
      <c r="H237" s="42">
        <f t="shared" si="23"/>
        <v>0</v>
      </c>
      <c r="I237" s="42">
        <f t="shared" si="24"/>
        <v>0</v>
      </c>
      <c r="J237" s="42">
        <f t="shared" si="25"/>
        <v>0</v>
      </c>
    </row>
    <row r="238" spans="4:10">
      <c r="D238" s="6" t="str">
        <f t="shared" si="26"/>
        <v/>
      </c>
      <c r="E238" s="3" t="str">
        <f t="shared" si="27"/>
        <v/>
      </c>
      <c r="F238" s="42">
        <f t="shared" si="21"/>
        <v>0</v>
      </c>
      <c r="G238" s="42">
        <f t="shared" si="22"/>
        <v>0</v>
      </c>
      <c r="H238" s="42">
        <f t="shared" si="23"/>
        <v>0</v>
      </c>
      <c r="I238" s="42">
        <f t="shared" si="24"/>
        <v>0</v>
      </c>
      <c r="J238" s="42">
        <f t="shared" si="25"/>
        <v>0</v>
      </c>
    </row>
    <row r="239" spans="4:10">
      <c r="D239" s="6" t="str">
        <f t="shared" si="26"/>
        <v/>
      </c>
      <c r="E239" s="3" t="str">
        <f t="shared" si="27"/>
        <v/>
      </c>
      <c r="F239" s="42">
        <f t="shared" si="21"/>
        <v>0</v>
      </c>
      <c r="G239" s="42">
        <f t="shared" si="22"/>
        <v>0</v>
      </c>
      <c r="H239" s="42">
        <f t="shared" si="23"/>
        <v>0</v>
      </c>
      <c r="I239" s="42">
        <f t="shared" si="24"/>
        <v>0</v>
      </c>
      <c r="J239" s="42">
        <f t="shared" si="25"/>
        <v>0</v>
      </c>
    </row>
    <row r="240" spans="4:10">
      <c r="D240" s="6" t="str">
        <f t="shared" si="26"/>
        <v/>
      </c>
      <c r="E240" s="3" t="str">
        <f t="shared" si="27"/>
        <v/>
      </c>
      <c r="F240" s="42">
        <f t="shared" si="21"/>
        <v>0</v>
      </c>
      <c r="G240" s="42">
        <f t="shared" si="22"/>
        <v>0</v>
      </c>
      <c r="H240" s="42">
        <f t="shared" si="23"/>
        <v>0</v>
      </c>
      <c r="I240" s="42">
        <f t="shared" si="24"/>
        <v>0</v>
      </c>
      <c r="J240" s="42">
        <f t="shared" si="25"/>
        <v>0</v>
      </c>
    </row>
    <row r="241" spans="4:10">
      <c r="D241" s="6" t="str">
        <f t="shared" si="26"/>
        <v/>
      </c>
      <c r="E241" s="3" t="str">
        <f t="shared" si="27"/>
        <v/>
      </c>
      <c r="F241" s="42">
        <f t="shared" si="21"/>
        <v>0</v>
      </c>
      <c r="G241" s="42">
        <f t="shared" si="22"/>
        <v>0</v>
      </c>
      <c r="H241" s="42">
        <f t="shared" si="23"/>
        <v>0</v>
      </c>
      <c r="I241" s="42">
        <f t="shared" si="24"/>
        <v>0</v>
      </c>
      <c r="J241" s="42">
        <f t="shared" si="25"/>
        <v>0</v>
      </c>
    </row>
    <row r="242" spans="4:10">
      <c r="D242" s="6" t="str">
        <f t="shared" si="26"/>
        <v/>
      </c>
      <c r="E242" s="3" t="str">
        <f t="shared" si="27"/>
        <v/>
      </c>
      <c r="F242" s="42">
        <f t="shared" si="21"/>
        <v>0</v>
      </c>
      <c r="G242" s="42">
        <f t="shared" si="22"/>
        <v>0</v>
      </c>
      <c r="H242" s="42">
        <f t="shared" si="23"/>
        <v>0</v>
      </c>
      <c r="I242" s="42">
        <f t="shared" si="24"/>
        <v>0</v>
      </c>
      <c r="J242" s="42">
        <f t="shared" si="25"/>
        <v>0</v>
      </c>
    </row>
    <row r="243" spans="4:10">
      <c r="D243" s="6" t="str">
        <f t="shared" si="26"/>
        <v/>
      </c>
      <c r="E243" s="3" t="str">
        <f t="shared" si="27"/>
        <v/>
      </c>
      <c r="F243" s="42">
        <f t="shared" si="21"/>
        <v>0</v>
      </c>
      <c r="G243" s="42">
        <f t="shared" si="22"/>
        <v>0</v>
      </c>
      <c r="H243" s="42">
        <f t="shared" si="23"/>
        <v>0</v>
      </c>
      <c r="I243" s="42">
        <f t="shared" si="24"/>
        <v>0</v>
      </c>
      <c r="J243" s="42">
        <f t="shared" si="25"/>
        <v>0</v>
      </c>
    </row>
    <row r="244" spans="4:10">
      <c r="D244" s="6" t="str">
        <f t="shared" si="26"/>
        <v/>
      </c>
      <c r="E244" s="3" t="str">
        <f t="shared" si="27"/>
        <v/>
      </c>
      <c r="F244" s="42">
        <f t="shared" si="21"/>
        <v>0</v>
      </c>
      <c r="G244" s="42">
        <f t="shared" si="22"/>
        <v>0</v>
      </c>
      <c r="H244" s="42">
        <f t="shared" si="23"/>
        <v>0</v>
      </c>
      <c r="I244" s="42">
        <f t="shared" si="24"/>
        <v>0</v>
      </c>
      <c r="J244" s="42">
        <f t="shared" si="25"/>
        <v>0</v>
      </c>
    </row>
    <row r="245" spans="4:10">
      <c r="D245" s="6" t="str">
        <f t="shared" si="26"/>
        <v/>
      </c>
      <c r="E245" s="3" t="str">
        <f t="shared" si="27"/>
        <v/>
      </c>
      <c r="F245" s="42">
        <f t="shared" si="21"/>
        <v>0</v>
      </c>
      <c r="G245" s="42">
        <f t="shared" si="22"/>
        <v>0</v>
      </c>
      <c r="H245" s="42">
        <f t="shared" si="23"/>
        <v>0</v>
      </c>
      <c r="I245" s="42">
        <f t="shared" si="24"/>
        <v>0</v>
      </c>
      <c r="J245" s="42">
        <f t="shared" si="25"/>
        <v>0</v>
      </c>
    </row>
    <row r="246" spans="4:10">
      <c r="D246" s="6" t="str">
        <f t="shared" si="26"/>
        <v/>
      </c>
      <c r="E246" s="3" t="str">
        <f t="shared" si="27"/>
        <v/>
      </c>
      <c r="F246" s="42">
        <f t="shared" si="21"/>
        <v>0</v>
      </c>
      <c r="G246" s="42">
        <f t="shared" si="22"/>
        <v>0</v>
      </c>
      <c r="H246" s="42">
        <f t="shared" si="23"/>
        <v>0</v>
      </c>
      <c r="I246" s="42">
        <f t="shared" si="24"/>
        <v>0</v>
      </c>
      <c r="J246" s="42">
        <f t="shared" si="25"/>
        <v>0</v>
      </c>
    </row>
    <row r="247" spans="4:10">
      <c r="D247" s="6" t="str">
        <f t="shared" si="26"/>
        <v/>
      </c>
      <c r="E247" s="3" t="str">
        <f t="shared" si="27"/>
        <v/>
      </c>
      <c r="F247" s="42">
        <f t="shared" si="21"/>
        <v>0</v>
      </c>
      <c r="G247" s="42">
        <f t="shared" si="22"/>
        <v>0</v>
      </c>
      <c r="H247" s="42">
        <f t="shared" si="23"/>
        <v>0</v>
      </c>
      <c r="I247" s="42">
        <f t="shared" si="24"/>
        <v>0</v>
      </c>
      <c r="J247" s="42">
        <f t="shared" si="25"/>
        <v>0</v>
      </c>
    </row>
    <row r="248" spans="4:10">
      <c r="D248" s="6" t="str">
        <f t="shared" si="26"/>
        <v/>
      </c>
      <c r="E248" s="3" t="str">
        <f t="shared" si="27"/>
        <v/>
      </c>
      <c r="F248" s="42">
        <f t="shared" si="21"/>
        <v>0</v>
      </c>
      <c r="G248" s="42">
        <f t="shared" si="22"/>
        <v>0</v>
      </c>
      <c r="H248" s="42">
        <f t="shared" si="23"/>
        <v>0</v>
      </c>
      <c r="I248" s="42">
        <f t="shared" si="24"/>
        <v>0</v>
      </c>
      <c r="J248" s="42">
        <f t="shared" si="25"/>
        <v>0</v>
      </c>
    </row>
    <row r="249" spans="4:10">
      <c r="D249" s="6" t="str">
        <f t="shared" si="26"/>
        <v/>
      </c>
      <c r="E249" s="3" t="str">
        <f t="shared" si="27"/>
        <v/>
      </c>
      <c r="F249" s="42">
        <f t="shared" si="21"/>
        <v>0</v>
      </c>
      <c r="G249" s="42">
        <f t="shared" si="22"/>
        <v>0</v>
      </c>
      <c r="H249" s="42">
        <f t="shared" si="23"/>
        <v>0</v>
      </c>
      <c r="I249" s="42">
        <f t="shared" si="24"/>
        <v>0</v>
      </c>
      <c r="J249" s="42">
        <f t="shared" si="25"/>
        <v>0</v>
      </c>
    </row>
    <row r="250" spans="4:10">
      <c r="D250" s="6" t="str">
        <f t="shared" si="26"/>
        <v/>
      </c>
      <c r="E250" s="3" t="str">
        <f t="shared" si="27"/>
        <v/>
      </c>
      <c r="F250" s="42">
        <f t="shared" si="21"/>
        <v>0</v>
      </c>
      <c r="G250" s="42">
        <f t="shared" si="22"/>
        <v>0</v>
      </c>
      <c r="H250" s="42">
        <f t="shared" si="23"/>
        <v>0</v>
      </c>
      <c r="I250" s="42">
        <f t="shared" si="24"/>
        <v>0</v>
      </c>
      <c r="J250" s="42">
        <f t="shared" si="25"/>
        <v>0</v>
      </c>
    </row>
    <row r="251" spans="4:10">
      <c r="D251" s="6" t="str">
        <f t="shared" si="26"/>
        <v/>
      </c>
      <c r="E251" s="3" t="str">
        <f t="shared" si="27"/>
        <v/>
      </c>
      <c r="F251" s="42">
        <f t="shared" si="21"/>
        <v>0</v>
      </c>
      <c r="G251" s="42">
        <f t="shared" si="22"/>
        <v>0</v>
      </c>
      <c r="H251" s="42">
        <f t="shared" si="23"/>
        <v>0</v>
      </c>
      <c r="I251" s="42">
        <f t="shared" si="24"/>
        <v>0</v>
      </c>
      <c r="J251" s="42">
        <f t="shared" si="25"/>
        <v>0</v>
      </c>
    </row>
    <row r="252" spans="4:10">
      <c r="D252" s="6" t="str">
        <f t="shared" si="26"/>
        <v/>
      </c>
      <c r="E252" s="3" t="str">
        <f t="shared" si="27"/>
        <v/>
      </c>
      <c r="F252" s="42">
        <f t="shared" si="21"/>
        <v>0</v>
      </c>
      <c r="G252" s="42">
        <f t="shared" si="22"/>
        <v>0</v>
      </c>
      <c r="H252" s="42">
        <f t="shared" si="23"/>
        <v>0</v>
      </c>
      <c r="I252" s="42">
        <f t="shared" si="24"/>
        <v>0</v>
      </c>
      <c r="J252" s="42">
        <f t="shared" si="25"/>
        <v>0</v>
      </c>
    </row>
    <row r="253" spans="4:10">
      <c r="D253" s="6" t="str">
        <f t="shared" si="26"/>
        <v/>
      </c>
      <c r="E253" s="3" t="str">
        <f t="shared" si="27"/>
        <v/>
      </c>
      <c r="F253" s="42">
        <f t="shared" si="21"/>
        <v>0</v>
      </c>
      <c r="G253" s="42">
        <f t="shared" si="22"/>
        <v>0</v>
      </c>
      <c r="H253" s="42">
        <f t="shared" si="23"/>
        <v>0</v>
      </c>
      <c r="I253" s="42">
        <f t="shared" si="24"/>
        <v>0</v>
      </c>
      <c r="J253" s="42">
        <f t="shared" si="25"/>
        <v>0</v>
      </c>
    </row>
    <row r="254" spans="4:10">
      <c r="D254" s="6" t="str">
        <f t="shared" si="26"/>
        <v/>
      </c>
      <c r="E254" s="3" t="str">
        <f t="shared" si="27"/>
        <v/>
      </c>
      <c r="F254" s="42">
        <f t="shared" si="21"/>
        <v>0</v>
      </c>
      <c r="G254" s="42">
        <f t="shared" si="22"/>
        <v>0</v>
      </c>
      <c r="H254" s="42">
        <f t="shared" si="23"/>
        <v>0</v>
      </c>
      <c r="I254" s="42">
        <f t="shared" si="24"/>
        <v>0</v>
      </c>
      <c r="J254" s="42">
        <f t="shared" si="25"/>
        <v>0</v>
      </c>
    </row>
    <row r="255" spans="4:10">
      <c r="D255" s="6" t="str">
        <f t="shared" si="26"/>
        <v/>
      </c>
      <c r="E255" s="3" t="str">
        <f t="shared" si="27"/>
        <v/>
      </c>
      <c r="F255" s="42">
        <f t="shared" si="21"/>
        <v>0</v>
      </c>
      <c r="G255" s="42">
        <f t="shared" si="22"/>
        <v>0</v>
      </c>
      <c r="H255" s="42">
        <f t="shared" si="23"/>
        <v>0</v>
      </c>
      <c r="I255" s="42">
        <f t="shared" si="24"/>
        <v>0</v>
      </c>
      <c r="J255" s="42">
        <f t="shared" si="25"/>
        <v>0</v>
      </c>
    </row>
    <row r="256" spans="4:10">
      <c r="D256" s="6" t="str">
        <f t="shared" si="26"/>
        <v/>
      </c>
      <c r="E256" s="3" t="str">
        <f t="shared" si="27"/>
        <v/>
      </c>
      <c r="F256" s="42">
        <f t="shared" si="21"/>
        <v>0</v>
      </c>
      <c r="G256" s="42">
        <f t="shared" si="22"/>
        <v>0</v>
      </c>
      <c r="H256" s="42">
        <f t="shared" si="23"/>
        <v>0</v>
      </c>
      <c r="I256" s="42">
        <f t="shared" si="24"/>
        <v>0</v>
      </c>
      <c r="J256" s="42">
        <f t="shared" si="25"/>
        <v>0</v>
      </c>
    </row>
    <row r="257" spans="4:10">
      <c r="D257" s="6" t="str">
        <f t="shared" si="26"/>
        <v/>
      </c>
      <c r="E257" s="3" t="str">
        <f t="shared" si="27"/>
        <v/>
      </c>
      <c r="F257" s="42">
        <f t="shared" si="21"/>
        <v>0</v>
      </c>
      <c r="G257" s="42">
        <f t="shared" si="22"/>
        <v>0</v>
      </c>
      <c r="H257" s="42">
        <f t="shared" si="23"/>
        <v>0</v>
      </c>
      <c r="I257" s="42">
        <f t="shared" si="24"/>
        <v>0</v>
      </c>
      <c r="J257" s="42">
        <f t="shared" si="25"/>
        <v>0</v>
      </c>
    </row>
    <row r="258" spans="4:10">
      <c r="D258" s="6" t="str">
        <f t="shared" si="26"/>
        <v/>
      </c>
      <c r="E258" s="3" t="str">
        <f t="shared" si="27"/>
        <v/>
      </c>
      <c r="F258" s="42">
        <f t="shared" si="21"/>
        <v>0</v>
      </c>
      <c r="G258" s="42">
        <f t="shared" si="22"/>
        <v>0</v>
      </c>
      <c r="H258" s="42">
        <f t="shared" si="23"/>
        <v>0</v>
      </c>
      <c r="I258" s="42">
        <f t="shared" si="24"/>
        <v>0</v>
      </c>
      <c r="J258" s="42">
        <f t="shared" si="25"/>
        <v>0</v>
      </c>
    </row>
    <row r="259" spans="4:10">
      <c r="D259" s="6" t="str">
        <f t="shared" si="26"/>
        <v/>
      </c>
      <c r="E259" s="3" t="str">
        <f t="shared" si="27"/>
        <v/>
      </c>
      <c r="F259" s="42">
        <f t="shared" si="21"/>
        <v>0</v>
      </c>
      <c r="G259" s="42">
        <f t="shared" si="22"/>
        <v>0</v>
      </c>
      <c r="H259" s="42">
        <f t="shared" si="23"/>
        <v>0</v>
      </c>
      <c r="I259" s="42">
        <f t="shared" si="24"/>
        <v>0</v>
      </c>
      <c r="J259" s="42">
        <f t="shared" si="25"/>
        <v>0</v>
      </c>
    </row>
    <row r="260" spans="4:10">
      <c r="D260" s="6" t="str">
        <f t="shared" si="26"/>
        <v/>
      </c>
      <c r="E260" s="3" t="str">
        <f t="shared" si="27"/>
        <v/>
      </c>
      <c r="F260" s="42">
        <f t="shared" si="21"/>
        <v>0</v>
      </c>
      <c r="G260" s="42">
        <f t="shared" si="22"/>
        <v>0</v>
      </c>
      <c r="H260" s="42">
        <f t="shared" si="23"/>
        <v>0</v>
      </c>
      <c r="I260" s="42">
        <f t="shared" si="24"/>
        <v>0</v>
      </c>
      <c r="J260" s="42">
        <f t="shared" si="25"/>
        <v>0</v>
      </c>
    </row>
    <row r="261" spans="4:10">
      <c r="D261" s="6" t="str">
        <f t="shared" si="26"/>
        <v/>
      </c>
      <c r="E261" s="3" t="str">
        <f t="shared" si="27"/>
        <v/>
      </c>
      <c r="F261" s="42">
        <f t="shared" si="21"/>
        <v>0</v>
      </c>
      <c r="G261" s="42">
        <f t="shared" si="22"/>
        <v>0</v>
      </c>
      <c r="H261" s="42">
        <f t="shared" si="23"/>
        <v>0</v>
      </c>
      <c r="I261" s="42">
        <f t="shared" si="24"/>
        <v>0</v>
      </c>
      <c r="J261" s="42">
        <f t="shared" si="25"/>
        <v>0</v>
      </c>
    </row>
    <row r="262" spans="4:10">
      <c r="D262" s="6" t="str">
        <f t="shared" si="26"/>
        <v/>
      </c>
      <c r="E262" s="3" t="str">
        <f t="shared" si="27"/>
        <v/>
      </c>
      <c r="F262" s="42">
        <f t="shared" si="21"/>
        <v>0</v>
      </c>
      <c r="G262" s="42">
        <f t="shared" si="22"/>
        <v>0</v>
      </c>
      <c r="H262" s="42">
        <f t="shared" si="23"/>
        <v>0</v>
      </c>
      <c r="I262" s="42">
        <f t="shared" si="24"/>
        <v>0</v>
      </c>
      <c r="J262" s="42">
        <f t="shared" si="25"/>
        <v>0</v>
      </c>
    </row>
    <row r="263" spans="4:10">
      <c r="D263" s="6" t="str">
        <f t="shared" si="26"/>
        <v/>
      </c>
      <c r="E263" s="3" t="str">
        <f t="shared" si="27"/>
        <v/>
      </c>
      <c r="F263" s="42">
        <f t="shared" ref="F263:F307" si="28">IF(D263&gt;$B$8,0,F262-H263)</f>
        <v>0</v>
      </c>
      <c r="G263" s="42">
        <f t="shared" ref="G263:G307" si="29">IF(D263&gt;$B$8,0,$B$10)</f>
        <v>0</v>
      </c>
      <c r="H263" s="42">
        <f t="shared" ref="H263:H307" si="30">IF(D263&gt;$B$8,0,G263-I263)</f>
        <v>0</v>
      </c>
      <c r="I263" s="42">
        <f t="shared" ref="I263:I307" si="31">IF($B$9="M",F262*($B$7/12),IF($B$9="F",F262*($B$7/26),IF($B$9="W",F262*($B$7/52),"ERROR")))</f>
        <v>0</v>
      </c>
      <c r="J263" s="42">
        <f t="shared" ref="J263:J307" si="32">IF(D263&gt;$B$8,0,I263+J262)</f>
        <v>0</v>
      </c>
    </row>
    <row r="264" spans="4:10">
      <c r="D264" s="6" t="str">
        <f t="shared" ref="D264:D306" si="33">IF(D263&gt;=$B$8,"",D263+1)</f>
        <v/>
      </c>
      <c r="E264" s="3" t="str">
        <f t="shared" ref="E264:E327" si="34">IF(D264&gt;$B$8,"",IF($B$9="M",E263+31,IF($B$9="F",E263+14,IF($B$9="W",E263+7,"ERROR"))))</f>
        <v/>
      </c>
      <c r="F264" s="42">
        <f t="shared" si="28"/>
        <v>0</v>
      </c>
      <c r="G264" s="42">
        <f t="shared" si="29"/>
        <v>0</v>
      </c>
      <c r="H264" s="42">
        <f t="shared" si="30"/>
        <v>0</v>
      </c>
      <c r="I264" s="42">
        <f t="shared" si="31"/>
        <v>0</v>
      </c>
      <c r="J264" s="42">
        <f t="shared" si="32"/>
        <v>0</v>
      </c>
    </row>
    <row r="265" spans="4:10">
      <c r="D265" s="6" t="str">
        <f t="shared" si="33"/>
        <v/>
      </c>
      <c r="E265" s="3" t="str">
        <f t="shared" si="34"/>
        <v/>
      </c>
      <c r="F265" s="42">
        <f t="shared" si="28"/>
        <v>0</v>
      </c>
      <c r="G265" s="42">
        <f t="shared" si="29"/>
        <v>0</v>
      </c>
      <c r="H265" s="42">
        <f t="shared" si="30"/>
        <v>0</v>
      </c>
      <c r="I265" s="42">
        <f t="shared" si="31"/>
        <v>0</v>
      </c>
      <c r="J265" s="42">
        <f t="shared" si="32"/>
        <v>0</v>
      </c>
    </row>
    <row r="266" spans="4:10">
      <c r="D266" s="6" t="str">
        <f t="shared" si="33"/>
        <v/>
      </c>
      <c r="E266" s="3" t="str">
        <f t="shared" si="34"/>
        <v/>
      </c>
      <c r="F266" s="42">
        <f t="shared" si="28"/>
        <v>0</v>
      </c>
      <c r="G266" s="42">
        <f t="shared" si="29"/>
        <v>0</v>
      </c>
      <c r="H266" s="42">
        <f t="shared" si="30"/>
        <v>0</v>
      </c>
      <c r="I266" s="42">
        <f t="shared" si="31"/>
        <v>0</v>
      </c>
      <c r="J266" s="42">
        <f t="shared" si="32"/>
        <v>0</v>
      </c>
    </row>
    <row r="267" spans="4:10">
      <c r="D267" s="6" t="str">
        <f t="shared" si="33"/>
        <v/>
      </c>
      <c r="E267" s="3" t="str">
        <f t="shared" si="34"/>
        <v/>
      </c>
      <c r="F267" s="42">
        <f t="shared" si="28"/>
        <v>0</v>
      </c>
      <c r="G267" s="42">
        <f t="shared" si="29"/>
        <v>0</v>
      </c>
      <c r="H267" s="42">
        <f t="shared" si="30"/>
        <v>0</v>
      </c>
      <c r="I267" s="42">
        <f t="shared" si="31"/>
        <v>0</v>
      </c>
      <c r="J267" s="42">
        <f t="shared" si="32"/>
        <v>0</v>
      </c>
    </row>
    <row r="268" spans="4:10">
      <c r="D268" s="6" t="str">
        <f t="shared" si="33"/>
        <v/>
      </c>
      <c r="E268" s="3" t="str">
        <f t="shared" si="34"/>
        <v/>
      </c>
      <c r="F268" s="42">
        <f t="shared" si="28"/>
        <v>0</v>
      </c>
      <c r="G268" s="42">
        <f t="shared" si="29"/>
        <v>0</v>
      </c>
      <c r="H268" s="42">
        <f t="shared" si="30"/>
        <v>0</v>
      </c>
      <c r="I268" s="42">
        <f t="shared" si="31"/>
        <v>0</v>
      </c>
      <c r="J268" s="42">
        <f t="shared" si="32"/>
        <v>0</v>
      </c>
    </row>
    <row r="269" spans="4:10">
      <c r="D269" s="6" t="str">
        <f t="shared" si="33"/>
        <v/>
      </c>
      <c r="E269" s="3" t="str">
        <f t="shared" si="34"/>
        <v/>
      </c>
      <c r="F269" s="42">
        <f t="shared" si="28"/>
        <v>0</v>
      </c>
      <c r="G269" s="42">
        <f t="shared" si="29"/>
        <v>0</v>
      </c>
      <c r="H269" s="42">
        <f t="shared" si="30"/>
        <v>0</v>
      </c>
      <c r="I269" s="42">
        <f t="shared" si="31"/>
        <v>0</v>
      </c>
      <c r="J269" s="42">
        <f t="shared" si="32"/>
        <v>0</v>
      </c>
    </row>
    <row r="270" spans="4:10">
      <c r="D270" s="6" t="str">
        <f t="shared" si="33"/>
        <v/>
      </c>
      <c r="E270" s="3" t="str">
        <f t="shared" si="34"/>
        <v/>
      </c>
      <c r="F270" s="42">
        <f t="shared" si="28"/>
        <v>0</v>
      </c>
      <c r="G270" s="42">
        <f t="shared" si="29"/>
        <v>0</v>
      </c>
      <c r="H270" s="42">
        <f t="shared" si="30"/>
        <v>0</v>
      </c>
      <c r="I270" s="42">
        <f t="shared" si="31"/>
        <v>0</v>
      </c>
      <c r="J270" s="42">
        <f t="shared" si="32"/>
        <v>0</v>
      </c>
    </row>
    <row r="271" spans="4:10">
      <c r="D271" s="6" t="str">
        <f t="shared" si="33"/>
        <v/>
      </c>
      <c r="E271" s="3" t="str">
        <f t="shared" si="34"/>
        <v/>
      </c>
      <c r="F271" s="42">
        <f t="shared" si="28"/>
        <v>0</v>
      </c>
      <c r="G271" s="42">
        <f t="shared" si="29"/>
        <v>0</v>
      </c>
      <c r="H271" s="42">
        <f t="shared" si="30"/>
        <v>0</v>
      </c>
      <c r="I271" s="42">
        <f t="shared" si="31"/>
        <v>0</v>
      </c>
      <c r="J271" s="42">
        <f t="shared" si="32"/>
        <v>0</v>
      </c>
    </row>
    <row r="272" spans="4:10">
      <c r="D272" s="6" t="str">
        <f t="shared" si="33"/>
        <v/>
      </c>
      <c r="E272" s="3" t="str">
        <f t="shared" si="34"/>
        <v/>
      </c>
      <c r="F272" s="42">
        <f t="shared" si="28"/>
        <v>0</v>
      </c>
      <c r="G272" s="42">
        <f t="shared" si="29"/>
        <v>0</v>
      </c>
      <c r="H272" s="42">
        <f t="shared" si="30"/>
        <v>0</v>
      </c>
      <c r="I272" s="42">
        <f t="shared" si="31"/>
        <v>0</v>
      </c>
      <c r="J272" s="42">
        <f t="shared" si="32"/>
        <v>0</v>
      </c>
    </row>
    <row r="273" spans="4:10">
      <c r="D273" s="6" t="str">
        <f t="shared" si="33"/>
        <v/>
      </c>
      <c r="E273" s="3" t="str">
        <f t="shared" si="34"/>
        <v/>
      </c>
      <c r="F273" s="42">
        <f t="shared" si="28"/>
        <v>0</v>
      </c>
      <c r="G273" s="42">
        <f t="shared" si="29"/>
        <v>0</v>
      </c>
      <c r="H273" s="42">
        <f t="shared" si="30"/>
        <v>0</v>
      </c>
      <c r="I273" s="42">
        <f t="shared" si="31"/>
        <v>0</v>
      </c>
      <c r="J273" s="42">
        <f t="shared" si="32"/>
        <v>0</v>
      </c>
    </row>
    <row r="274" spans="4:10">
      <c r="D274" s="6" t="str">
        <f t="shared" si="33"/>
        <v/>
      </c>
      <c r="E274" s="3" t="str">
        <f t="shared" si="34"/>
        <v/>
      </c>
      <c r="F274" s="42">
        <f t="shared" si="28"/>
        <v>0</v>
      </c>
      <c r="G274" s="42">
        <f t="shared" si="29"/>
        <v>0</v>
      </c>
      <c r="H274" s="42">
        <f t="shared" si="30"/>
        <v>0</v>
      </c>
      <c r="I274" s="42">
        <f t="shared" si="31"/>
        <v>0</v>
      </c>
      <c r="J274" s="42">
        <f t="shared" si="32"/>
        <v>0</v>
      </c>
    </row>
    <row r="275" spans="4:10">
      <c r="D275" s="6" t="str">
        <f t="shared" si="33"/>
        <v/>
      </c>
      <c r="E275" s="3" t="str">
        <f t="shared" si="34"/>
        <v/>
      </c>
      <c r="F275" s="42">
        <f t="shared" si="28"/>
        <v>0</v>
      </c>
      <c r="G275" s="42">
        <f t="shared" si="29"/>
        <v>0</v>
      </c>
      <c r="H275" s="42">
        <f t="shared" si="30"/>
        <v>0</v>
      </c>
      <c r="I275" s="42">
        <f t="shared" si="31"/>
        <v>0</v>
      </c>
      <c r="J275" s="42">
        <f t="shared" si="32"/>
        <v>0</v>
      </c>
    </row>
    <row r="276" spans="4:10">
      <c r="D276" s="6" t="str">
        <f t="shared" si="33"/>
        <v/>
      </c>
      <c r="E276" s="3" t="str">
        <f t="shared" si="34"/>
        <v/>
      </c>
      <c r="F276" s="42">
        <f t="shared" si="28"/>
        <v>0</v>
      </c>
      <c r="G276" s="42">
        <f t="shared" si="29"/>
        <v>0</v>
      </c>
      <c r="H276" s="42">
        <f t="shared" si="30"/>
        <v>0</v>
      </c>
      <c r="I276" s="42">
        <f t="shared" si="31"/>
        <v>0</v>
      </c>
      <c r="J276" s="42">
        <f t="shared" si="32"/>
        <v>0</v>
      </c>
    </row>
    <row r="277" spans="4:10">
      <c r="D277" s="6" t="str">
        <f t="shared" si="33"/>
        <v/>
      </c>
      <c r="E277" s="3" t="str">
        <f t="shared" si="34"/>
        <v/>
      </c>
      <c r="F277" s="42">
        <f t="shared" si="28"/>
        <v>0</v>
      </c>
      <c r="G277" s="42">
        <f t="shared" si="29"/>
        <v>0</v>
      </c>
      <c r="H277" s="42">
        <f t="shared" si="30"/>
        <v>0</v>
      </c>
      <c r="I277" s="42">
        <f t="shared" si="31"/>
        <v>0</v>
      </c>
      <c r="J277" s="42">
        <f t="shared" si="32"/>
        <v>0</v>
      </c>
    </row>
    <row r="278" spans="4:10">
      <c r="D278" s="6" t="str">
        <f t="shared" si="33"/>
        <v/>
      </c>
      <c r="E278" s="3" t="str">
        <f t="shared" si="34"/>
        <v/>
      </c>
      <c r="F278" s="42">
        <f t="shared" si="28"/>
        <v>0</v>
      </c>
      <c r="G278" s="42">
        <f t="shared" si="29"/>
        <v>0</v>
      </c>
      <c r="H278" s="42">
        <f t="shared" si="30"/>
        <v>0</v>
      </c>
      <c r="I278" s="42">
        <f t="shared" si="31"/>
        <v>0</v>
      </c>
      <c r="J278" s="42">
        <f t="shared" si="32"/>
        <v>0</v>
      </c>
    </row>
    <row r="279" spans="4:10">
      <c r="D279" s="6" t="str">
        <f t="shared" si="33"/>
        <v/>
      </c>
      <c r="E279" s="3" t="str">
        <f t="shared" si="34"/>
        <v/>
      </c>
      <c r="F279" s="42">
        <f t="shared" si="28"/>
        <v>0</v>
      </c>
      <c r="G279" s="42">
        <f t="shared" si="29"/>
        <v>0</v>
      </c>
      <c r="H279" s="42">
        <f t="shared" si="30"/>
        <v>0</v>
      </c>
      <c r="I279" s="42">
        <f t="shared" si="31"/>
        <v>0</v>
      </c>
      <c r="J279" s="42">
        <f t="shared" si="32"/>
        <v>0</v>
      </c>
    </row>
    <row r="280" spans="4:10">
      <c r="D280" s="6" t="str">
        <f t="shared" si="33"/>
        <v/>
      </c>
      <c r="E280" s="3" t="str">
        <f t="shared" si="34"/>
        <v/>
      </c>
      <c r="F280" s="42">
        <f t="shared" si="28"/>
        <v>0</v>
      </c>
      <c r="G280" s="42">
        <f t="shared" si="29"/>
        <v>0</v>
      </c>
      <c r="H280" s="42">
        <f t="shared" si="30"/>
        <v>0</v>
      </c>
      <c r="I280" s="42">
        <f t="shared" si="31"/>
        <v>0</v>
      </c>
      <c r="J280" s="42">
        <f t="shared" si="32"/>
        <v>0</v>
      </c>
    </row>
    <row r="281" spans="4:10">
      <c r="D281" s="6" t="str">
        <f t="shared" si="33"/>
        <v/>
      </c>
      <c r="E281" s="3" t="str">
        <f t="shared" si="34"/>
        <v/>
      </c>
      <c r="F281" s="42">
        <f t="shared" si="28"/>
        <v>0</v>
      </c>
      <c r="G281" s="42">
        <f t="shared" si="29"/>
        <v>0</v>
      </c>
      <c r="H281" s="42">
        <f t="shared" si="30"/>
        <v>0</v>
      </c>
      <c r="I281" s="42">
        <f t="shared" si="31"/>
        <v>0</v>
      </c>
      <c r="J281" s="42">
        <f t="shared" si="32"/>
        <v>0</v>
      </c>
    </row>
    <row r="282" spans="4:10">
      <c r="D282" s="6" t="str">
        <f t="shared" si="33"/>
        <v/>
      </c>
      <c r="E282" s="3" t="str">
        <f t="shared" si="34"/>
        <v/>
      </c>
      <c r="F282" s="42">
        <f t="shared" si="28"/>
        <v>0</v>
      </c>
      <c r="G282" s="42">
        <f t="shared" si="29"/>
        <v>0</v>
      </c>
      <c r="H282" s="42">
        <f t="shared" si="30"/>
        <v>0</v>
      </c>
      <c r="I282" s="42">
        <f t="shared" si="31"/>
        <v>0</v>
      </c>
      <c r="J282" s="42">
        <f t="shared" si="32"/>
        <v>0</v>
      </c>
    </row>
    <row r="283" spans="4:10">
      <c r="D283" s="6" t="str">
        <f t="shared" si="33"/>
        <v/>
      </c>
      <c r="E283" s="3" t="str">
        <f t="shared" si="34"/>
        <v/>
      </c>
      <c r="F283" s="42">
        <f t="shared" si="28"/>
        <v>0</v>
      </c>
      <c r="G283" s="42">
        <f t="shared" si="29"/>
        <v>0</v>
      </c>
      <c r="H283" s="42">
        <f t="shared" si="30"/>
        <v>0</v>
      </c>
      <c r="I283" s="42">
        <f t="shared" si="31"/>
        <v>0</v>
      </c>
      <c r="J283" s="42">
        <f t="shared" si="32"/>
        <v>0</v>
      </c>
    </row>
    <row r="284" spans="4:10">
      <c r="D284" s="6" t="str">
        <f t="shared" si="33"/>
        <v/>
      </c>
      <c r="E284" s="3" t="str">
        <f t="shared" si="34"/>
        <v/>
      </c>
      <c r="F284" s="42">
        <f t="shared" si="28"/>
        <v>0</v>
      </c>
      <c r="G284" s="42">
        <f t="shared" si="29"/>
        <v>0</v>
      </c>
      <c r="H284" s="42">
        <f t="shared" si="30"/>
        <v>0</v>
      </c>
      <c r="I284" s="42">
        <f t="shared" si="31"/>
        <v>0</v>
      </c>
      <c r="J284" s="42">
        <f t="shared" si="32"/>
        <v>0</v>
      </c>
    </row>
    <row r="285" spans="4:10">
      <c r="D285" s="6" t="str">
        <f t="shared" si="33"/>
        <v/>
      </c>
      <c r="E285" s="3" t="str">
        <f t="shared" si="34"/>
        <v/>
      </c>
      <c r="F285" s="42">
        <f t="shared" si="28"/>
        <v>0</v>
      </c>
      <c r="G285" s="42">
        <f t="shared" si="29"/>
        <v>0</v>
      </c>
      <c r="H285" s="42">
        <f t="shared" si="30"/>
        <v>0</v>
      </c>
      <c r="I285" s="42">
        <f t="shared" si="31"/>
        <v>0</v>
      </c>
      <c r="J285" s="42">
        <f t="shared" si="32"/>
        <v>0</v>
      </c>
    </row>
    <row r="286" spans="4:10">
      <c r="D286" s="6" t="str">
        <f t="shared" si="33"/>
        <v/>
      </c>
      <c r="E286" s="3" t="str">
        <f t="shared" si="34"/>
        <v/>
      </c>
      <c r="F286" s="42">
        <f t="shared" si="28"/>
        <v>0</v>
      </c>
      <c r="G286" s="42">
        <f t="shared" si="29"/>
        <v>0</v>
      </c>
      <c r="H286" s="42">
        <f t="shared" si="30"/>
        <v>0</v>
      </c>
      <c r="I286" s="42">
        <f t="shared" si="31"/>
        <v>0</v>
      </c>
      <c r="J286" s="42">
        <f t="shared" si="32"/>
        <v>0</v>
      </c>
    </row>
    <row r="287" spans="4:10">
      <c r="D287" s="6" t="str">
        <f t="shared" si="33"/>
        <v/>
      </c>
      <c r="E287" s="3" t="str">
        <f t="shared" si="34"/>
        <v/>
      </c>
      <c r="F287" s="42">
        <f t="shared" si="28"/>
        <v>0</v>
      </c>
      <c r="G287" s="42">
        <f t="shared" si="29"/>
        <v>0</v>
      </c>
      <c r="H287" s="42">
        <f t="shared" si="30"/>
        <v>0</v>
      </c>
      <c r="I287" s="42">
        <f t="shared" si="31"/>
        <v>0</v>
      </c>
      <c r="J287" s="42">
        <f t="shared" si="32"/>
        <v>0</v>
      </c>
    </row>
    <row r="288" spans="4:10">
      <c r="D288" s="6" t="str">
        <f t="shared" si="33"/>
        <v/>
      </c>
      <c r="E288" s="3" t="str">
        <f t="shared" si="34"/>
        <v/>
      </c>
      <c r="F288" s="42">
        <f t="shared" si="28"/>
        <v>0</v>
      </c>
      <c r="G288" s="42">
        <f t="shared" si="29"/>
        <v>0</v>
      </c>
      <c r="H288" s="42">
        <f t="shared" si="30"/>
        <v>0</v>
      </c>
      <c r="I288" s="42">
        <f t="shared" si="31"/>
        <v>0</v>
      </c>
      <c r="J288" s="42">
        <f t="shared" si="32"/>
        <v>0</v>
      </c>
    </row>
    <row r="289" spans="4:10">
      <c r="D289" s="6" t="str">
        <f t="shared" si="33"/>
        <v/>
      </c>
      <c r="E289" s="3" t="str">
        <f t="shared" si="34"/>
        <v/>
      </c>
      <c r="F289" s="42">
        <f t="shared" si="28"/>
        <v>0</v>
      </c>
      <c r="G289" s="42">
        <f t="shared" si="29"/>
        <v>0</v>
      </c>
      <c r="H289" s="42">
        <f t="shared" si="30"/>
        <v>0</v>
      </c>
      <c r="I289" s="42">
        <f t="shared" si="31"/>
        <v>0</v>
      </c>
      <c r="J289" s="42">
        <f t="shared" si="32"/>
        <v>0</v>
      </c>
    </row>
    <row r="290" spans="4:10">
      <c r="D290" s="6" t="str">
        <f t="shared" si="33"/>
        <v/>
      </c>
      <c r="E290" s="3" t="str">
        <f t="shared" si="34"/>
        <v/>
      </c>
      <c r="F290" s="42">
        <f t="shared" si="28"/>
        <v>0</v>
      </c>
      <c r="G290" s="42">
        <f t="shared" si="29"/>
        <v>0</v>
      </c>
      <c r="H290" s="42">
        <f t="shared" si="30"/>
        <v>0</v>
      </c>
      <c r="I290" s="42">
        <f t="shared" si="31"/>
        <v>0</v>
      </c>
      <c r="J290" s="42">
        <f t="shared" si="32"/>
        <v>0</v>
      </c>
    </row>
    <row r="291" spans="4:10">
      <c r="D291" s="6" t="str">
        <f t="shared" si="33"/>
        <v/>
      </c>
      <c r="E291" s="3" t="str">
        <f t="shared" si="34"/>
        <v/>
      </c>
      <c r="F291" s="42">
        <f t="shared" si="28"/>
        <v>0</v>
      </c>
      <c r="G291" s="42">
        <f t="shared" si="29"/>
        <v>0</v>
      </c>
      <c r="H291" s="42">
        <f t="shared" si="30"/>
        <v>0</v>
      </c>
      <c r="I291" s="42">
        <f t="shared" si="31"/>
        <v>0</v>
      </c>
      <c r="J291" s="42">
        <f t="shared" si="32"/>
        <v>0</v>
      </c>
    </row>
    <row r="292" spans="4:10">
      <c r="D292" s="6" t="str">
        <f t="shared" si="33"/>
        <v/>
      </c>
      <c r="E292" s="3" t="str">
        <f t="shared" si="34"/>
        <v/>
      </c>
      <c r="F292" s="42">
        <f t="shared" si="28"/>
        <v>0</v>
      </c>
      <c r="G292" s="42">
        <f t="shared" si="29"/>
        <v>0</v>
      </c>
      <c r="H292" s="42">
        <f t="shared" si="30"/>
        <v>0</v>
      </c>
      <c r="I292" s="42">
        <f t="shared" si="31"/>
        <v>0</v>
      </c>
      <c r="J292" s="42">
        <f t="shared" si="32"/>
        <v>0</v>
      </c>
    </row>
    <row r="293" spans="4:10">
      <c r="D293" s="6" t="str">
        <f t="shared" si="33"/>
        <v/>
      </c>
      <c r="E293" s="3" t="str">
        <f t="shared" si="34"/>
        <v/>
      </c>
      <c r="F293" s="42">
        <f t="shared" si="28"/>
        <v>0</v>
      </c>
      <c r="G293" s="42">
        <f t="shared" si="29"/>
        <v>0</v>
      </c>
      <c r="H293" s="42">
        <f t="shared" si="30"/>
        <v>0</v>
      </c>
      <c r="I293" s="42">
        <f t="shared" si="31"/>
        <v>0</v>
      </c>
      <c r="J293" s="42">
        <f t="shared" si="32"/>
        <v>0</v>
      </c>
    </row>
    <row r="294" spans="4:10">
      <c r="D294" s="6" t="str">
        <f t="shared" si="33"/>
        <v/>
      </c>
      <c r="E294" s="3" t="str">
        <f t="shared" si="34"/>
        <v/>
      </c>
      <c r="F294" s="42">
        <f t="shared" si="28"/>
        <v>0</v>
      </c>
      <c r="G294" s="42">
        <f t="shared" si="29"/>
        <v>0</v>
      </c>
      <c r="H294" s="42">
        <f t="shared" si="30"/>
        <v>0</v>
      </c>
      <c r="I294" s="42">
        <f t="shared" si="31"/>
        <v>0</v>
      </c>
      <c r="J294" s="42">
        <f t="shared" si="32"/>
        <v>0</v>
      </c>
    </row>
    <row r="295" spans="4:10">
      <c r="D295" s="6" t="str">
        <f t="shared" si="33"/>
        <v/>
      </c>
      <c r="E295" s="3" t="str">
        <f t="shared" si="34"/>
        <v/>
      </c>
      <c r="F295" s="42">
        <f t="shared" si="28"/>
        <v>0</v>
      </c>
      <c r="G295" s="42">
        <f t="shared" si="29"/>
        <v>0</v>
      </c>
      <c r="H295" s="42">
        <f t="shared" si="30"/>
        <v>0</v>
      </c>
      <c r="I295" s="42">
        <f t="shared" si="31"/>
        <v>0</v>
      </c>
      <c r="J295" s="42">
        <f t="shared" si="32"/>
        <v>0</v>
      </c>
    </row>
    <row r="296" spans="4:10">
      <c r="D296" s="6" t="str">
        <f t="shared" si="33"/>
        <v/>
      </c>
      <c r="E296" s="3" t="str">
        <f t="shared" si="34"/>
        <v/>
      </c>
      <c r="F296" s="42">
        <f t="shared" si="28"/>
        <v>0</v>
      </c>
      <c r="G296" s="42">
        <f t="shared" si="29"/>
        <v>0</v>
      </c>
      <c r="H296" s="42">
        <f t="shared" si="30"/>
        <v>0</v>
      </c>
      <c r="I296" s="42">
        <f t="shared" si="31"/>
        <v>0</v>
      </c>
      <c r="J296" s="42">
        <f t="shared" si="32"/>
        <v>0</v>
      </c>
    </row>
    <row r="297" spans="4:10">
      <c r="D297" s="6" t="str">
        <f t="shared" si="33"/>
        <v/>
      </c>
      <c r="E297" s="3" t="str">
        <f t="shared" si="34"/>
        <v/>
      </c>
      <c r="F297" s="42">
        <f t="shared" si="28"/>
        <v>0</v>
      </c>
      <c r="G297" s="42">
        <f t="shared" si="29"/>
        <v>0</v>
      </c>
      <c r="H297" s="42">
        <f t="shared" si="30"/>
        <v>0</v>
      </c>
      <c r="I297" s="42">
        <f t="shared" si="31"/>
        <v>0</v>
      </c>
      <c r="J297" s="42">
        <f t="shared" si="32"/>
        <v>0</v>
      </c>
    </row>
    <row r="298" spans="4:10">
      <c r="D298" s="6" t="str">
        <f t="shared" si="33"/>
        <v/>
      </c>
      <c r="E298" s="3" t="str">
        <f t="shared" si="34"/>
        <v/>
      </c>
      <c r="F298" s="42">
        <f t="shared" si="28"/>
        <v>0</v>
      </c>
      <c r="G298" s="42">
        <f t="shared" si="29"/>
        <v>0</v>
      </c>
      <c r="H298" s="42">
        <f t="shared" si="30"/>
        <v>0</v>
      </c>
      <c r="I298" s="42">
        <f t="shared" si="31"/>
        <v>0</v>
      </c>
      <c r="J298" s="42">
        <f t="shared" si="32"/>
        <v>0</v>
      </c>
    </row>
    <row r="299" spans="4:10">
      <c r="D299" s="6" t="str">
        <f t="shared" si="33"/>
        <v/>
      </c>
      <c r="E299" s="3" t="str">
        <f t="shared" si="34"/>
        <v/>
      </c>
      <c r="F299" s="42">
        <f t="shared" si="28"/>
        <v>0</v>
      </c>
      <c r="G299" s="42">
        <f t="shared" si="29"/>
        <v>0</v>
      </c>
      <c r="H299" s="42">
        <f t="shared" si="30"/>
        <v>0</v>
      </c>
      <c r="I299" s="42">
        <f t="shared" si="31"/>
        <v>0</v>
      </c>
      <c r="J299" s="42">
        <f t="shared" si="32"/>
        <v>0</v>
      </c>
    </row>
    <row r="300" spans="4:10">
      <c r="D300" s="6" t="str">
        <f t="shared" si="33"/>
        <v/>
      </c>
      <c r="E300" s="3" t="str">
        <f t="shared" si="34"/>
        <v/>
      </c>
      <c r="F300" s="42">
        <f t="shared" si="28"/>
        <v>0</v>
      </c>
      <c r="G300" s="42">
        <f t="shared" si="29"/>
        <v>0</v>
      </c>
      <c r="H300" s="42">
        <f t="shared" si="30"/>
        <v>0</v>
      </c>
      <c r="I300" s="42">
        <f t="shared" si="31"/>
        <v>0</v>
      </c>
      <c r="J300" s="42">
        <f t="shared" si="32"/>
        <v>0</v>
      </c>
    </row>
    <row r="301" spans="4:10">
      <c r="D301" s="6" t="str">
        <f t="shared" si="33"/>
        <v/>
      </c>
      <c r="E301" s="3" t="str">
        <f t="shared" si="34"/>
        <v/>
      </c>
      <c r="F301" s="42">
        <f t="shared" si="28"/>
        <v>0</v>
      </c>
      <c r="G301" s="42">
        <f t="shared" si="29"/>
        <v>0</v>
      </c>
      <c r="H301" s="42">
        <f t="shared" si="30"/>
        <v>0</v>
      </c>
      <c r="I301" s="42">
        <f t="shared" si="31"/>
        <v>0</v>
      </c>
      <c r="J301" s="42">
        <f t="shared" si="32"/>
        <v>0</v>
      </c>
    </row>
    <row r="302" spans="4:10">
      <c r="D302" s="6" t="str">
        <f t="shared" si="33"/>
        <v/>
      </c>
      <c r="E302" s="3" t="str">
        <f t="shared" si="34"/>
        <v/>
      </c>
      <c r="F302" s="42">
        <f t="shared" si="28"/>
        <v>0</v>
      </c>
      <c r="G302" s="42">
        <f t="shared" si="29"/>
        <v>0</v>
      </c>
      <c r="H302" s="42">
        <f t="shared" si="30"/>
        <v>0</v>
      </c>
      <c r="I302" s="42">
        <f t="shared" si="31"/>
        <v>0</v>
      </c>
      <c r="J302" s="42">
        <f t="shared" si="32"/>
        <v>0</v>
      </c>
    </row>
    <row r="303" spans="4:10">
      <c r="D303" s="6" t="str">
        <f t="shared" si="33"/>
        <v/>
      </c>
      <c r="E303" s="3" t="str">
        <f t="shared" si="34"/>
        <v/>
      </c>
      <c r="F303" s="42">
        <f t="shared" si="28"/>
        <v>0</v>
      </c>
      <c r="G303" s="42">
        <f t="shared" si="29"/>
        <v>0</v>
      </c>
      <c r="H303" s="42">
        <f t="shared" si="30"/>
        <v>0</v>
      </c>
      <c r="I303" s="42">
        <f t="shared" si="31"/>
        <v>0</v>
      </c>
      <c r="J303" s="42">
        <f t="shared" si="32"/>
        <v>0</v>
      </c>
    </row>
    <row r="304" spans="4:10">
      <c r="D304" s="6" t="str">
        <f t="shared" si="33"/>
        <v/>
      </c>
      <c r="E304" s="3" t="str">
        <f t="shared" si="34"/>
        <v/>
      </c>
      <c r="F304" s="42">
        <f t="shared" si="28"/>
        <v>0</v>
      </c>
      <c r="G304" s="42">
        <f t="shared" si="29"/>
        <v>0</v>
      </c>
      <c r="H304" s="42">
        <f t="shared" si="30"/>
        <v>0</v>
      </c>
      <c r="I304" s="42">
        <f t="shared" si="31"/>
        <v>0</v>
      </c>
      <c r="J304" s="42">
        <f t="shared" si="32"/>
        <v>0</v>
      </c>
    </row>
    <row r="305" spans="4:10">
      <c r="D305" s="6" t="str">
        <f t="shared" si="33"/>
        <v/>
      </c>
      <c r="E305" s="3" t="str">
        <f t="shared" si="34"/>
        <v/>
      </c>
      <c r="F305" s="42">
        <f t="shared" si="28"/>
        <v>0</v>
      </c>
      <c r="G305" s="42">
        <f t="shared" si="29"/>
        <v>0</v>
      </c>
      <c r="H305" s="42">
        <f t="shared" si="30"/>
        <v>0</v>
      </c>
      <c r="I305" s="42">
        <f t="shared" si="31"/>
        <v>0</v>
      </c>
      <c r="J305" s="42">
        <f t="shared" si="32"/>
        <v>0</v>
      </c>
    </row>
    <row r="306" spans="4:10">
      <c r="D306" s="6" t="str">
        <f t="shared" si="33"/>
        <v/>
      </c>
      <c r="E306" s="3" t="str">
        <f t="shared" si="34"/>
        <v/>
      </c>
      <c r="F306" s="42">
        <f t="shared" si="28"/>
        <v>0</v>
      </c>
      <c r="G306" s="42">
        <f t="shared" si="29"/>
        <v>0</v>
      </c>
      <c r="H306" s="42">
        <f t="shared" si="30"/>
        <v>0</v>
      </c>
      <c r="I306" s="42">
        <f t="shared" si="31"/>
        <v>0</v>
      </c>
      <c r="J306" s="42">
        <f t="shared" si="32"/>
        <v>0</v>
      </c>
    </row>
    <row r="307" spans="4:10">
      <c r="D307" s="43" t="s">
        <v>73</v>
      </c>
      <c r="E307" s="3" t="str">
        <f t="shared" si="34"/>
        <v/>
      </c>
      <c r="F307" s="42">
        <f t="shared" si="28"/>
        <v>0</v>
      </c>
      <c r="G307" s="42">
        <f t="shared" si="29"/>
        <v>0</v>
      </c>
      <c r="H307" s="42">
        <f t="shared" si="30"/>
        <v>0</v>
      </c>
      <c r="I307" s="42">
        <f t="shared" si="31"/>
        <v>0</v>
      </c>
      <c r="J307" s="42">
        <f t="shared" si="32"/>
        <v>0</v>
      </c>
    </row>
  </sheetData>
  <sheetProtection algorithmName="SHA-512" hashValue="Rd1CYkJlO25epogaei9SM5gx8quivJVtLrRctMWdlRBYvdxtvdsittbaBzMaIXu9/GuU8bmg/abMpjUOuhJBpw==" saltValue="zp/SuHO7LtNho+ppY7KuiQ==" spinCount="100000" sheet="1" objects="1" scenarios="1"/>
  <phoneticPr fontId="0" type="noConversion"/>
  <pageMargins left="0.32" right="0.27" top="0.42" bottom="0.22" header="0.45" footer="0.5"/>
  <pageSetup paperSize="9" scale="77" fitToHeight="0" orientation="portrait" horizontalDpi="4294967292" verticalDpi="300" r:id="rId1"/>
  <headerFooter alignWithMargins="0">
    <oddFooter>&amp;L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B534-8FBB-45A1-A25F-B9F0AB65713E}">
  <dimension ref="A1:K25"/>
  <sheetViews>
    <sheetView showGridLines="0" workbookViewId="0">
      <selection activeCell="A29" sqref="A29"/>
    </sheetView>
  </sheetViews>
  <sheetFormatPr defaultRowHeight="12.75"/>
  <cols>
    <col min="1" max="1" width="97" customWidth="1"/>
  </cols>
  <sheetData>
    <row r="1" spans="1:11" ht="20.25">
      <c r="A1" s="14" t="s">
        <v>74</v>
      </c>
    </row>
    <row r="3" spans="1:11">
      <c r="A3" s="6" t="s">
        <v>75</v>
      </c>
    </row>
    <row r="4" spans="1:11" ht="70.5" customHeight="1">
      <c r="A4" s="13" t="s">
        <v>76</v>
      </c>
      <c r="B4" s="13"/>
      <c r="C4" s="13"/>
      <c r="D4" s="13"/>
      <c r="E4" s="13"/>
      <c r="F4" s="13"/>
      <c r="G4" s="13"/>
      <c r="H4" s="13"/>
      <c r="I4" s="13"/>
      <c r="J4" s="13"/>
      <c r="K4" s="13"/>
    </row>
    <row r="5" spans="1:11">
      <c r="A5" s="12" t="s">
        <v>77</v>
      </c>
    </row>
    <row r="7" spans="1:11">
      <c r="A7" s="6" t="s">
        <v>27</v>
      </c>
    </row>
    <row r="8" spans="1:11">
      <c r="A8" s="11" t="s">
        <v>78</v>
      </c>
    </row>
    <row r="9" spans="1:11">
      <c r="A9" s="11"/>
    </row>
    <row r="10" spans="1:11">
      <c r="A10" s="6" t="s">
        <v>79</v>
      </c>
    </row>
    <row r="11" spans="1:11">
      <c r="A11" s="11" t="s">
        <v>80</v>
      </c>
    </row>
    <row r="13" spans="1:11">
      <c r="A13" s="6" t="s">
        <v>81</v>
      </c>
    </row>
    <row r="14" spans="1:11" ht="54.75" customHeight="1">
      <c r="A14" s="13" t="s">
        <v>82</v>
      </c>
      <c r="B14" s="13"/>
      <c r="C14" s="13"/>
      <c r="D14" s="13"/>
      <c r="E14" s="13"/>
      <c r="F14" s="13"/>
      <c r="G14" s="13"/>
      <c r="H14" s="13"/>
      <c r="I14" s="13"/>
      <c r="J14" s="13"/>
      <c r="K14" s="13"/>
    </row>
    <row r="16" spans="1:11">
      <c r="A16" s="6" t="s">
        <v>83</v>
      </c>
    </row>
    <row r="17" spans="1:1">
      <c r="A17" s="11" t="s">
        <v>84</v>
      </c>
    </row>
    <row r="18" spans="1:1">
      <c r="A18" s="11" t="s">
        <v>85</v>
      </c>
    </row>
    <row r="19" spans="1:1">
      <c r="A19" s="11" t="s">
        <v>86</v>
      </c>
    </row>
    <row r="20" spans="1:1">
      <c r="A20" s="11" t="s">
        <v>87</v>
      </c>
    </row>
    <row r="21" spans="1:1">
      <c r="A21" s="11" t="s">
        <v>88</v>
      </c>
    </row>
    <row r="22" spans="1:1">
      <c r="A22" s="12" t="s">
        <v>89</v>
      </c>
    </row>
    <row r="24" spans="1:1">
      <c r="A24" s="6" t="s">
        <v>90</v>
      </c>
    </row>
    <row r="25" spans="1:1">
      <c r="A25" s="11" t="s">
        <v>91</v>
      </c>
    </row>
  </sheetData>
  <hyperlinks>
    <hyperlink ref="A5" r:id="rId1" xr:uid="{6F486C7F-49D8-4825-BB22-D93080F532BE}"/>
    <hyperlink ref="A22" r:id="rId2" xr:uid="{447F362B-B37A-4C80-B8C7-8AB598AF8033}"/>
  </hyperlinks>
  <pageMargins left="0.7" right="0.7" top="0.75" bottom="0.75" header="0.3" footer="0.3"/>
  <pageSetup paperSize="9" orientation="portrait" horizontalDpi="300"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DO_Project_Document" ma:contentTypeID="0x01010078E595C6EB318341B7D7061AFAFF23BD0200E31FC13B4D2C994CA821FAB9DA696E63" ma:contentTypeVersion="13" ma:contentTypeDescription="Create a new document." ma:contentTypeScope="" ma:versionID="bfbb79b17f12b51f0c0871c86af6bd2f">
  <xsd:schema xmlns:xsd="http://www.w3.org/2001/XMLSchema" xmlns:xs="http://www.w3.org/2001/XMLSchema" xmlns:p="http://schemas.microsoft.com/office/2006/metadata/properties" xmlns:ns2="0220b7ec-074b-4483-a194-4c74a058e440" xmlns:ns3="c6cd10ad-06ef-40a4-a262-8b17b99be193" xmlns:ns4="7B1FB819-5CB1-4A45-976D-9AD03BC06F20" xmlns:ns5="B89A7DF0-95E9-4F2D-8FCD-5CCD1FFF9BC1" xmlns:ns6="f6b6cc0c-a256-4a95-84b4-00582eb596bb" targetNamespace="http://schemas.microsoft.com/office/2006/metadata/properties" ma:root="true" ma:fieldsID="999247eaa6c4029afd9eb2993e743d28" ns2:_="" ns3:_="" ns4:_="" ns5:_="" ns6:_="">
    <xsd:import namespace="0220b7ec-074b-4483-a194-4c74a058e440"/>
    <xsd:import namespace="c6cd10ad-06ef-40a4-a262-8b17b99be193"/>
    <xsd:import namespace="7B1FB819-5CB1-4A45-976D-9AD03BC06F20"/>
    <xsd:import namespace="B89A7DF0-95E9-4F2D-8FCD-5CCD1FFF9BC1"/>
    <xsd:import namespace="f6b6cc0c-a256-4a95-84b4-00582eb596bb"/>
    <xsd:element name="properties">
      <xsd:complexType>
        <xsd:sequence>
          <xsd:element name="documentManagement">
            <xsd:complexType>
              <xsd:all>
                <xsd:element ref="ns2:gpdocumentapprovalstatus" minOccurs="0"/>
                <xsd:element ref="ns3:gpapprovalby" minOccurs="0"/>
                <xsd:element ref="ns3:gpapprovalcomments" minOccurs="0"/>
                <xsd:element ref="ns3:gpUploadStatus" minOccurs="0"/>
                <xsd:element ref="ns4:gprequestapproval" minOccurs="0"/>
                <xsd:element ref="ns5:gprequestsignature" minOccurs="0"/>
                <xsd:element ref="ns3:gpreadonly" minOccurs="0"/>
                <xsd:element ref="ns3:gprestricted" minOccurs="0"/>
                <xsd:element ref="ns6:MediaServiceMetadata" minOccurs="0"/>
                <xsd:element ref="ns6:MediaServiceFastMetadata" minOccurs="0"/>
                <xsd:element ref="ns6: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0b7ec-074b-4483-a194-4c74a058e440" elementFormDefault="qualified">
    <xsd:import namespace="http://schemas.microsoft.com/office/2006/documentManagement/types"/>
    <xsd:import namespace="http://schemas.microsoft.com/office/infopath/2007/PartnerControls"/>
    <xsd:element name="gpdocumentapprovalstatus" ma:index="8" nillable="true" ma:displayName="Approval status" ma:format="Dropdown" ma:internalName="gpdocumentapprovalstatus">
      <xsd:simpleType>
        <xsd:restriction base="dms:Choice">
          <xsd:enumeration value="Pending"/>
          <xsd:enumeration value="Approved"/>
          <xsd:enumeration value="Rejected"/>
        </xsd:restriction>
      </xsd:simpleType>
    </xsd:element>
  </xsd:schema>
  <xsd:schema xmlns:xsd="http://www.w3.org/2001/XMLSchema" xmlns:xs="http://www.w3.org/2001/XMLSchema" xmlns:dms="http://schemas.microsoft.com/office/2006/documentManagement/types" xmlns:pc="http://schemas.microsoft.com/office/infopath/2007/PartnerControls" targetNamespace="c6cd10ad-06ef-40a4-a262-8b17b99be193" elementFormDefault="qualified">
    <xsd:import namespace="http://schemas.microsoft.com/office/2006/documentManagement/types"/>
    <xsd:import namespace="http://schemas.microsoft.com/office/infopath/2007/PartnerControls"/>
    <xsd:element name="gpapprovalby" ma:index="9" nillable="true" ma:displayName="Approval By" ma:list="UserInfo" ma:SharePointGroup="0" ma:internalName="gpapproval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papprovalcomments" ma:index="10" nillable="true" ma:displayName="Approval Comments" ma:internalName="gpapprovalcomments" ma:readOnly="false">
      <xsd:simpleType>
        <xsd:restriction base="dms:Note">
          <xsd:maxLength value="255"/>
        </xsd:restriction>
      </xsd:simpleType>
    </xsd:element>
    <xsd:element name="gpUploadStatus" ma:index="11" nillable="true" ma:displayName="UploadStatus" ma:default="Completed" ma:format="Dropdown" ma:internalName="gpUploadStatus">
      <xsd:simpleType>
        <xsd:restriction base="dms:Choice">
          <xsd:enumeration value="Completed"/>
          <xsd:enumeration value="InProgress"/>
        </xsd:restriction>
      </xsd:simpleType>
    </xsd:element>
    <xsd:element name="gpreadonly" ma:index="14" nillable="true" ma:displayName="Read only" ma:default="0" ma:indexed="true" ma:internalName="gpreadonly">
      <xsd:simpleType>
        <xsd:restriction base="dms:Boolean"/>
      </xsd:simpleType>
    </xsd:element>
    <xsd:element name="gprestricted" ma:index="15" nillable="true" ma:displayName="Restricted" ma:default="0" ma:indexed="true" ma:internalName="gprestric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B1FB819-5CB1-4A45-976D-9AD03BC06F20" elementFormDefault="qualified">
    <xsd:import namespace="http://schemas.microsoft.com/office/2006/documentManagement/types"/>
    <xsd:import namespace="http://schemas.microsoft.com/office/infopath/2007/PartnerControls"/>
    <xsd:element name="gprequestapproval" ma:index="12" nillable="true" ma:displayName="Request Approval" ma:format="Dropdown" ma:internalName="gprequestapproval">
      <xsd:simpleType>
        <xsd:restriction base="dms:Choice">
          <xsd:enumeration value="In Progress"/>
          <xsd:enumeration value="Approved"/>
          <xsd:enumeration value="Rejected"/>
          <xsd:enumeration value="Cancelled"/>
        </xsd:restriction>
      </xsd:simpleType>
    </xsd:element>
  </xsd:schema>
  <xsd:schema xmlns:xsd="http://www.w3.org/2001/XMLSchema" xmlns:xs="http://www.w3.org/2001/XMLSchema" xmlns:dms="http://schemas.microsoft.com/office/2006/documentManagement/types" xmlns:pc="http://schemas.microsoft.com/office/infopath/2007/PartnerControls" targetNamespace="B89A7DF0-95E9-4F2D-8FCD-5CCD1FFF9BC1" elementFormDefault="qualified">
    <xsd:import namespace="http://schemas.microsoft.com/office/2006/documentManagement/types"/>
    <xsd:import namespace="http://schemas.microsoft.com/office/infopath/2007/PartnerControls"/>
    <xsd:element name="gprequestsignature" ma:index="13" nillable="true" ma:displayName="Request Signature" ma:format="Dropdown" ma:internalName="gprequestsignature">
      <xsd:simpleType>
        <xsd:restriction base="dms:Choice">
          <xsd:enumeration value="In Progress"/>
          <xsd:enumeration value="Signed"/>
          <xsd:enumeration value="Declined"/>
          <xsd:enumeration value="Cancelled"/>
        </xsd:restriction>
      </xsd:simpleType>
    </xsd:element>
  </xsd:schema>
  <xsd:schema xmlns:xsd="http://www.w3.org/2001/XMLSchema" xmlns:xs="http://www.w3.org/2001/XMLSchema" xmlns:dms="http://schemas.microsoft.com/office/2006/documentManagement/types" xmlns:pc="http://schemas.microsoft.com/office/infopath/2007/PartnerControls" targetNamespace="f6b6cc0c-a256-4a95-84b4-00582eb596bb"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prestricted xmlns="c6cd10ad-06ef-40a4-a262-8b17b99be193">false</gprestricted>
    <gpdocumentapprovalstatus xmlns="0220b7ec-074b-4483-a194-4c74a058e440" xsi:nil="true"/>
    <gpapprovalby xmlns="c6cd10ad-06ef-40a4-a262-8b17b99be193">
      <UserInfo>
        <DisplayName/>
        <AccountId xsi:nil="true"/>
        <AccountType/>
      </UserInfo>
    </gpapprovalby>
    <gpreadonly xmlns="c6cd10ad-06ef-40a4-a262-8b17b99be193">false</gpreadonly>
    <gpUploadStatus xmlns="c6cd10ad-06ef-40a4-a262-8b17b99be193">Completed</gpUploadStatus>
    <gprequestsignature xmlns="B89A7DF0-95E9-4F2D-8FCD-5CCD1FFF9BC1" xsi:nil="true"/>
    <gprequestapproval xmlns="7B1FB819-5CB1-4A45-976D-9AD03BC06F20" xsi:nil="true"/>
    <gpapprovalcomments xmlns="c6cd10ad-06ef-40a4-a262-8b17b99be193" xsi:nil="true"/>
  </documentManagement>
</p:properties>
</file>

<file path=customXml/itemProps1.xml><?xml version="1.0" encoding="utf-8"?>
<ds:datastoreItem xmlns:ds="http://schemas.openxmlformats.org/officeDocument/2006/customXml" ds:itemID="{E832D40A-C24A-4772-BBD2-3097B6E6E26D}"/>
</file>

<file path=customXml/itemProps2.xml><?xml version="1.0" encoding="utf-8"?>
<ds:datastoreItem xmlns:ds="http://schemas.openxmlformats.org/officeDocument/2006/customXml" ds:itemID="{8D311FF8-B15B-49C9-AA69-1B3FD5442640}"/>
</file>

<file path=customXml/itemProps3.xml><?xml version="1.0" encoding="utf-8"?>
<ds:datastoreItem xmlns:ds="http://schemas.openxmlformats.org/officeDocument/2006/customXml" ds:itemID="{C4AE38A5-50FC-4F3D-B1A2-78CFC3071547}"/>
</file>

<file path=docProps/app.xml><?xml version="1.0" encoding="utf-8"?>
<Properties xmlns="http://schemas.openxmlformats.org/officeDocument/2006/extended-properties" xmlns:vt="http://schemas.openxmlformats.org/officeDocument/2006/docPropsVTypes">
  <Application>Microsoft Excel Online</Application>
  <Manager/>
  <Company>Grant Thornton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GGH</dc:creator>
  <cp:keywords/>
  <dc:description/>
  <cp:lastModifiedBy>Nick Egerton</cp:lastModifiedBy>
  <cp:revision/>
  <dcterms:created xsi:type="dcterms:W3CDTF">2006-09-29T03:15:31Z</dcterms:created>
  <dcterms:modified xsi:type="dcterms:W3CDTF">2023-09-24T01:30:55Z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0x01010078E595C6EB318341B7D7061AFAFF23BD0200E31FC13B4D2C994CA821FAB9DA696E63</vt:lpwstr>
  </property>
</Properties>
</file>