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ortnzgroup-my.sharepoint.com/personal/gail_meekings_sportnz_org_nz/Documents/Documents/1 Investments rec 19-20/"/>
    </mc:Choice>
  </mc:AlternateContent>
  <xr:revisionPtr revIDLastSave="83" documentId="8_{47FC9A19-760C-4CB8-85DF-3E2C43B1C617}" xr6:coauthVersionLast="45" xr6:coauthVersionMax="45" xr10:uidLastSave="{7CF86DFA-3C02-4E84-914E-ACF20114F79F}"/>
  <bookViews>
    <workbookView xWindow="-120" yWindow="-120" windowWidth="29040" windowHeight="15840" activeTab="4" xr2:uid="{22F3675C-9B90-44FC-B5D3-95C3749AAD24}"/>
  </bookViews>
  <sheets>
    <sheet name="National Governing Bodies" sheetId="1" r:id="rId1"/>
    <sheet name="Regional Sports Trusts" sheetId="2" r:id="rId2"/>
    <sheet name="Iwi based organisations" sheetId="3" r:id="rId3"/>
    <sheet name="Local authorities" sheetId="4" r:id="rId4"/>
    <sheet name="Other" sheetId="5" r:id="rId5"/>
  </sheets>
  <definedNames>
    <definedName name="_xlnm._FilterDatabase" localSheetId="0" hidden="1">'National Governing Bodies'!$A$2:$Q$89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5" l="1"/>
  <c r="A7" i="5"/>
  <c r="A10" i="5" s="1"/>
  <c r="G7" i="5"/>
  <c r="G10" i="5" s="1"/>
  <c r="I6" i="5"/>
  <c r="H7" i="5"/>
  <c r="E7" i="5"/>
  <c r="E10" i="5" s="1"/>
  <c r="D7" i="5"/>
  <c r="C7" i="5"/>
  <c r="A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C45" i="4"/>
  <c r="A10" i="3"/>
  <c r="D9" i="3"/>
  <c r="D8" i="3"/>
  <c r="D7" i="3"/>
  <c r="D6" i="3"/>
  <c r="D5" i="3"/>
  <c r="C10" i="3"/>
  <c r="J6" i="2"/>
  <c r="A18" i="2"/>
  <c r="J17" i="2"/>
  <c r="J16" i="2"/>
  <c r="J15" i="2"/>
  <c r="J14" i="2"/>
  <c r="J13" i="2"/>
  <c r="J12" i="2"/>
  <c r="J11" i="2"/>
  <c r="J10" i="2"/>
  <c r="J9" i="2"/>
  <c r="J8" i="2"/>
  <c r="J7" i="2"/>
  <c r="J5" i="2"/>
  <c r="I18" i="2"/>
  <c r="H18" i="2"/>
  <c r="G18" i="2"/>
  <c r="F18" i="2"/>
  <c r="E18" i="2"/>
  <c r="D18" i="2"/>
  <c r="C18" i="2"/>
  <c r="F89" i="1"/>
  <c r="E89" i="1"/>
  <c r="D89" i="1"/>
  <c r="C89" i="1"/>
  <c r="A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48" i="1"/>
  <c r="Q45" i="1"/>
  <c r="Q44" i="1"/>
  <c r="Q41" i="1"/>
  <c r="Q40" i="1"/>
  <c r="Q37" i="1"/>
  <c r="Q36" i="1"/>
  <c r="Q35" i="1"/>
  <c r="Q34" i="1"/>
  <c r="Q32" i="1"/>
  <c r="Q31" i="1"/>
  <c r="Q30" i="1"/>
  <c r="Q28" i="1"/>
  <c r="Q27" i="1"/>
  <c r="Q26" i="1"/>
  <c r="Q24" i="1"/>
  <c r="Q23" i="1"/>
  <c r="Q22" i="1"/>
  <c r="Q20" i="1"/>
  <c r="Q19" i="1"/>
  <c r="Q18" i="1"/>
  <c r="Q16" i="1"/>
  <c r="Q15" i="1"/>
  <c r="Q14" i="1"/>
  <c r="Q12" i="1"/>
  <c r="Q11" i="1"/>
  <c r="Q9" i="1"/>
  <c r="Q8" i="1"/>
  <c r="Q7" i="1"/>
  <c r="Q6" i="1"/>
  <c r="Q5" i="1"/>
  <c r="P89" i="1"/>
  <c r="O89" i="1"/>
  <c r="N89" i="1"/>
  <c r="M89" i="1"/>
  <c r="L89" i="1"/>
  <c r="K89" i="1"/>
  <c r="J89" i="1"/>
  <c r="I89" i="1"/>
  <c r="H89" i="1"/>
  <c r="G89" i="1"/>
  <c r="H10" i="5" l="1"/>
  <c r="C10" i="5"/>
  <c r="I9" i="5"/>
  <c r="D10" i="5"/>
  <c r="F7" i="5"/>
  <c r="F10" i="5" s="1"/>
  <c r="D4" i="4"/>
  <c r="D45" i="4" s="1"/>
  <c r="D4" i="3"/>
  <c r="D10" i="3" s="1"/>
  <c r="J4" i="2"/>
  <c r="J18" i="2" s="1"/>
  <c r="Q4" i="1"/>
  <c r="Q10" i="1"/>
  <c r="Q13" i="1"/>
  <c r="Q17" i="1"/>
  <c r="Q21" i="1"/>
  <c r="Q25" i="1"/>
  <c r="Q29" i="1"/>
  <c r="Q33" i="1"/>
  <c r="Q39" i="1"/>
  <c r="Q43" i="1"/>
  <c r="Q47" i="1"/>
  <c r="Q50" i="1"/>
  <c r="Q38" i="1"/>
  <c r="Q42" i="1"/>
  <c r="Q46" i="1"/>
  <c r="Q49" i="1"/>
  <c r="I5" i="5" l="1"/>
  <c r="I7" i="5" s="1"/>
  <c r="I10" i="5" s="1"/>
  <c r="Q89" i="1"/>
</calcChain>
</file>

<file path=xl/sharedStrings.xml><?xml version="1.0" encoding="utf-8"?>
<sst xmlns="http://schemas.openxmlformats.org/spreadsheetml/2006/main" count="239" uniqueCount="177">
  <si>
    <t>National Governing Bodies</t>
  </si>
  <si>
    <t>2018/19</t>
  </si>
  <si>
    <t>Organisation</t>
  </si>
  <si>
    <t>Athlete Performance Support</t>
  </si>
  <si>
    <t>High Performance</t>
  </si>
  <si>
    <t>PEGS</t>
  </si>
  <si>
    <t xml:space="preserve">PM Scholarships </t>
  </si>
  <si>
    <t>Business Improvements</t>
  </si>
  <si>
    <t>Community Sport</t>
  </si>
  <si>
    <t>Sport Development</t>
  </si>
  <si>
    <t>Events</t>
  </si>
  <si>
    <t>No Exception funding</t>
  </si>
  <si>
    <t>HP Infrastructure Investment</t>
  </si>
  <si>
    <t>Women and Girls</t>
  </si>
  <si>
    <t>Partnerships and Communication</t>
  </si>
  <si>
    <t>COVID-19 Relief Fund</t>
  </si>
  <si>
    <t>COVID-19 Recovery Investment Portfolio</t>
  </si>
  <si>
    <t>2019/20</t>
  </si>
  <si>
    <t>$000</t>
  </si>
  <si>
    <t>Athletics NZ</t>
  </si>
  <si>
    <t>Badminton NZ</t>
  </si>
  <si>
    <t>Baseball NZ</t>
  </si>
  <si>
    <t>Basketball NZ</t>
  </si>
  <si>
    <t>Bowls NZ</t>
  </si>
  <si>
    <t>Boxing NZ Inc</t>
  </si>
  <si>
    <t>Canoe Racing NZ</t>
  </si>
  <si>
    <t>Canoe Slalom NZ</t>
  </si>
  <si>
    <t>Cycling NZ</t>
  </si>
  <si>
    <t>Diving NZ</t>
  </si>
  <si>
    <t>Duke of Edinburgh's Hillary Award</t>
  </si>
  <si>
    <t>Equestrian Sports NZ</t>
  </si>
  <si>
    <t>Flying NZ</t>
  </si>
  <si>
    <t>Gliding NZ</t>
  </si>
  <si>
    <t>Gymsports NZ</t>
  </si>
  <si>
    <t>Halberg Disability Sport Foundation</t>
  </si>
  <si>
    <t>Hockey NZ</t>
  </si>
  <si>
    <t>Ice Speed Skating NZ</t>
  </si>
  <si>
    <t>Ice sports NZ</t>
  </si>
  <si>
    <t>International Taekwon-Do Federation</t>
  </si>
  <si>
    <t>Judo NZ</t>
  </si>
  <si>
    <t>Karate NZ</t>
  </si>
  <si>
    <t>Kart Sport NZ</t>
  </si>
  <si>
    <t>Marching NZ</t>
  </si>
  <si>
    <t>Motorcycling NZ</t>
  </si>
  <si>
    <t>Motorsport Association Of NZ</t>
  </si>
  <si>
    <t>Netball NZ</t>
  </si>
  <si>
    <t>New Zealand Ice Figure Skating</t>
  </si>
  <si>
    <t>Nga Kaihoe O Aotearoa</t>
  </si>
  <si>
    <t>NZ Alpine Club</t>
  </si>
  <si>
    <t>NZ Archery Association</t>
  </si>
  <si>
    <t>NZ Australian Football League Inc</t>
  </si>
  <si>
    <t>NZ Confederation Of Billiards Sports Inc</t>
  </si>
  <si>
    <t>NZ Cricket</t>
  </si>
  <si>
    <t>NZ Croquet Council</t>
  </si>
  <si>
    <t>NZ Curling Association Inc</t>
  </si>
  <si>
    <t>NZ Darts Council Inc</t>
  </si>
  <si>
    <t>NZ Football</t>
  </si>
  <si>
    <t>NZ Girl Guides Association</t>
  </si>
  <si>
    <t>NZ Golf Incorporated</t>
  </si>
  <si>
    <t>NZ Ice Hockey Association</t>
  </si>
  <si>
    <t>NZ Indoor Bowls</t>
  </si>
  <si>
    <t>NZ Mountain Safety Council Inc</t>
  </si>
  <si>
    <t>NZ Olympic Committee</t>
  </si>
  <si>
    <t>NZ Orienteering Federation</t>
  </si>
  <si>
    <t>NZ Outdoor Instructors Association</t>
  </si>
  <si>
    <t>NZ Petanque Association</t>
  </si>
  <si>
    <t>NZ Polocrosse Inc</t>
  </si>
  <si>
    <t>NZ Pony Clubs Association</t>
  </si>
  <si>
    <t>NZ Power Boat Association</t>
  </si>
  <si>
    <t>NZ Powerlifting Federation</t>
  </si>
  <si>
    <t>NZ Recreation Association</t>
  </si>
  <si>
    <t>NZ Rugby League</t>
  </si>
  <si>
    <t>NZ Rugby Union</t>
  </si>
  <si>
    <t>NZ Shooting Federation</t>
  </si>
  <si>
    <t>NZ Sports Hall Of Fame</t>
  </si>
  <si>
    <t>NZ Table Tennis</t>
  </si>
  <si>
    <t>NZ Tennis</t>
  </si>
  <si>
    <t>NZ Water Ski Association</t>
  </si>
  <si>
    <t>NZ Waterpolo</t>
  </si>
  <si>
    <t>Olympic Weightlifting NZ</t>
  </si>
  <si>
    <t>Paralympics NZ</t>
  </si>
  <si>
    <t>PENZ</t>
  </si>
  <si>
    <t>Rowing NZ</t>
  </si>
  <si>
    <t>Scout Association Of NZ</t>
  </si>
  <si>
    <t>School Sport NZ</t>
  </si>
  <si>
    <t>Skate NZ</t>
  </si>
  <si>
    <t>Snow Sports NZ</t>
  </si>
  <si>
    <t>Softball NZ</t>
  </si>
  <si>
    <t>Special Olympics NZ</t>
  </si>
  <si>
    <t>Speedway NZ</t>
  </si>
  <si>
    <t>Squash NZ</t>
  </si>
  <si>
    <t>Surf Life Saving NZ</t>
  </si>
  <si>
    <t>Surfing NZ</t>
  </si>
  <si>
    <t>Swimming NZ</t>
  </si>
  <si>
    <t>Synchro Swim NZ</t>
  </si>
  <si>
    <t>Taekwondo NZ Incorporated</t>
  </si>
  <si>
    <t>Touch NZ</t>
  </si>
  <si>
    <t>Triathlon NZ</t>
  </si>
  <si>
    <t>Volleyball NZ</t>
  </si>
  <si>
    <t>Water Safety NZ</t>
  </si>
  <si>
    <t>Women in Sport Nga Wahine Hakinakina o Aotearoa</t>
  </si>
  <si>
    <t>Wrestling NZ</t>
  </si>
  <si>
    <t>Yachting NZ</t>
  </si>
  <si>
    <t>YMCA NZ</t>
  </si>
  <si>
    <t>Regional Sports Trusts</t>
  </si>
  <si>
    <t>Healthy Active Learning</t>
  </si>
  <si>
    <t>Kiwisport</t>
  </si>
  <si>
    <t>Aktive - Auckland Sport and Recreation</t>
  </si>
  <si>
    <t>Sport Bay Of Plenty</t>
  </si>
  <si>
    <t>Sport Canterbury West Coast</t>
  </si>
  <si>
    <t>Sport Gisborne Tairawhiti</t>
  </si>
  <si>
    <t>Sport Hawkes Bay</t>
  </si>
  <si>
    <t>Sport Manawatu</t>
  </si>
  <si>
    <t>Sport Northland</t>
  </si>
  <si>
    <t>Sport Otago</t>
  </si>
  <si>
    <t>Sport Southland</t>
  </si>
  <si>
    <t>Sport Taranaki</t>
  </si>
  <si>
    <t>Sport Tasman</t>
  </si>
  <si>
    <t>Sport Waikato</t>
  </si>
  <si>
    <t>Sport Wanganui</t>
  </si>
  <si>
    <t>Sport Wellington</t>
  </si>
  <si>
    <t>Iwi Based Organisations</t>
  </si>
  <si>
    <t>Mataatua Sports</t>
  </si>
  <si>
    <t>Te Hauora O Turanganui A Kiwa Ltd</t>
  </si>
  <si>
    <t>Te Papa Takaro O Te Arawa</t>
  </si>
  <si>
    <t>Te Runanga o Nga Wairiki Ngati Apa</t>
  </si>
  <si>
    <t>Te Wharekura O Rakaumanga</t>
  </si>
  <si>
    <t>Tuwharetoa Sports</t>
  </si>
  <si>
    <t>Local Authorities</t>
  </si>
  <si>
    <t>Ashburton District Council</t>
  </si>
  <si>
    <t>Buller District Council</t>
  </si>
  <si>
    <t>Carterton District Council</t>
  </si>
  <si>
    <t>Central Hawkes Bay District Council</t>
  </si>
  <si>
    <t>Central Otago District Council</t>
  </si>
  <si>
    <t>Chatham Islands Council</t>
  </si>
  <si>
    <t>Christchurch City Council</t>
  </si>
  <si>
    <t>Clutha District Council</t>
  </si>
  <si>
    <t>Far North District Council</t>
  </si>
  <si>
    <t>Gisborne District Council</t>
  </si>
  <si>
    <t>Gore District Council</t>
  </si>
  <si>
    <t>Grey District Council</t>
  </si>
  <si>
    <t>Hamilton City Council</t>
  </si>
  <si>
    <t>Hurunui District Council</t>
  </si>
  <si>
    <t>Hutt City Council</t>
  </si>
  <si>
    <t>Kaikoura District Council</t>
  </si>
  <si>
    <t>Kaipara District Council</t>
  </si>
  <si>
    <t xml:space="preserve">Mackenzie District Council </t>
  </si>
  <si>
    <t>Marlborough District Council</t>
  </si>
  <si>
    <t>Opotiki District Council</t>
  </si>
  <si>
    <t>Otorohanga District Council</t>
  </si>
  <si>
    <t>Palmerston North City Council</t>
  </si>
  <si>
    <t>Queenstown Lakes District Council</t>
  </si>
  <si>
    <t>Rangitikei District Council</t>
  </si>
  <si>
    <t>Ruapehu District Council</t>
  </si>
  <si>
    <t>Selwyn District Council</t>
  </si>
  <si>
    <t>South Taranaki District Council</t>
  </si>
  <si>
    <t>South Wairarapa District Council</t>
  </si>
  <si>
    <t>Southland District Council</t>
  </si>
  <si>
    <t>Stratford District Council</t>
  </si>
  <si>
    <t>Tararua District Council</t>
  </si>
  <si>
    <t>Tasman District Council</t>
  </si>
  <si>
    <t>Taupo District Council</t>
  </si>
  <si>
    <t>Upper Hutt City Council</t>
  </si>
  <si>
    <t>Waimate District Council</t>
  </si>
  <si>
    <t>Wairoa District Council</t>
  </si>
  <si>
    <t>Waitaki District Council</t>
  </si>
  <si>
    <t>Waitomo District Council</t>
  </si>
  <si>
    <t>Wellington City Council</t>
  </si>
  <si>
    <t>Westland District Council</t>
  </si>
  <si>
    <t>Whakatane District Council</t>
  </si>
  <si>
    <t>Other organisations</t>
  </si>
  <si>
    <t>Other - Facilities partner</t>
  </si>
  <si>
    <t>Schools</t>
  </si>
  <si>
    <t>Auckland Uniservices Limited</t>
  </si>
  <si>
    <t>Other - Facilities partner Total</t>
  </si>
  <si>
    <t>Community Resilience Fund Recipients</t>
  </si>
  <si>
    <t>Other Organisations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</si>
</sst>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3" formatCode="_-* #,##0.00_-;\-* #,##0.00_-;_-* &quot;-&quot;??_-;_-@_-"/>
    <numFmt numFmtId="164" formatCode="_(* #,##0,_);_(* \(#,##0,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thin">
        <color indexed="8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thin">
        <color indexed="8"/>
      </left>
      <right/>
      <top/>
      <bottom/>
      <diagonal/>
    </border>
    <border>
      <left style="medium">
        <color rgb="FF0070C0"/>
      </left>
      <right style="medium">
        <color rgb="FF0070C0"/>
      </right>
      <top/>
      <bottom style="thin">
        <color indexed="64"/>
      </bottom>
      <diagonal/>
    </border>
    <border>
      <left style="medium">
        <color rgb="FF0070C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thin">
        <color indexed="64"/>
      </top>
      <bottom/>
      <diagonal/>
    </border>
    <border>
      <left style="thin">
        <color indexed="8"/>
      </left>
      <right style="medium">
        <color rgb="FF0070C0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textRotation="90" wrapText="1"/>
    </xf>
    <xf numFmtId="6" fontId="2" fillId="0" borderId="1" xfId="0" quotePrefix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164" fontId="1" fillId="0" borderId="4" xfId="1" applyNumberFormat="1" applyFont="1" applyFill="1" applyBorder="1"/>
    <xf numFmtId="0" fontId="0" fillId="0" borderId="5" xfId="0" applyBorder="1"/>
    <xf numFmtId="164" fontId="0" fillId="0" borderId="0" xfId="0" applyNumberFormat="1"/>
    <xf numFmtId="164" fontId="0" fillId="0" borderId="4" xfId="0" applyNumberFormat="1" applyBorder="1"/>
    <xf numFmtId="164" fontId="0" fillId="0" borderId="1" xfId="0" applyNumberFormat="1" applyBorder="1"/>
    <xf numFmtId="0" fontId="0" fillId="0" borderId="1" xfId="0" applyBorder="1"/>
    <xf numFmtId="164" fontId="0" fillId="0" borderId="2" xfId="0" applyNumberFormat="1" applyBorder="1"/>
    <xf numFmtId="0" fontId="0" fillId="0" borderId="0" xfId="0" applyFill="1"/>
    <xf numFmtId="4" fontId="2" fillId="0" borderId="2" xfId="1" applyNumberFormat="1" applyFont="1" applyFill="1" applyBorder="1" applyAlignment="1">
      <alignment horizontal="center" vertical="center" textRotation="90" wrapText="1"/>
    </xf>
    <xf numFmtId="0" fontId="2" fillId="0" borderId="2" xfId="0" quotePrefix="1" applyFont="1" applyFill="1" applyBorder="1" applyAlignment="1">
      <alignment horizontal="center" vertical="center" wrapText="1"/>
    </xf>
    <xf numFmtId="164" fontId="0" fillId="0" borderId="0" xfId="0" applyNumberFormat="1" applyFill="1"/>
    <xf numFmtId="164" fontId="0" fillId="0" borderId="2" xfId="0" applyNumberFormat="1" applyFill="1" applyBorder="1"/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7" xfId="0" applyNumberFormat="1" applyBorder="1"/>
    <xf numFmtId="4" fontId="2" fillId="0" borderId="2" xfId="1" applyNumberFormat="1" applyFont="1" applyBorder="1" applyAlignment="1">
      <alignment horizontal="center" vertical="center" textRotation="90" wrapText="1"/>
    </xf>
    <xf numFmtId="4" fontId="2" fillId="0" borderId="8" xfId="1" applyNumberFormat="1" applyFont="1" applyBorder="1" applyAlignment="1">
      <alignment horizontal="center" vertical="center" wrapText="1"/>
    </xf>
    <xf numFmtId="164" fontId="1" fillId="0" borderId="4" xfId="1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1" xfId="1" quotePrefix="1" applyNumberFormat="1" applyFont="1" applyBorder="1" applyAlignment="1">
      <alignment horizontal="center" vertical="center" wrapText="1"/>
    </xf>
    <xf numFmtId="0" fontId="0" fillId="0" borderId="9" xfId="0" applyBorder="1"/>
    <xf numFmtId="164" fontId="0" fillId="0" borderId="8" xfId="0" applyNumberFormat="1" applyBorder="1"/>
    <xf numFmtId="164" fontId="2" fillId="0" borderId="4" xfId="0" quotePrefix="1" applyNumberFormat="1" applyFont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center" vertical="center" wrapText="1"/>
    </xf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2" fillId="0" borderId="13" xfId="1" applyNumberFormat="1" applyFont="1" applyBorder="1"/>
    <xf numFmtId="0" fontId="2" fillId="0" borderId="14" xfId="0" applyFont="1" applyBorder="1"/>
    <xf numFmtId="164" fontId="2" fillId="0" borderId="0" xfId="0" applyNumberFormat="1" applyFont="1"/>
    <xf numFmtId="164" fontId="2" fillId="0" borderId="4" xfId="1" applyNumberFormat="1" applyFont="1" applyBorder="1"/>
    <xf numFmtId="164" fontId="2" fillId="0" borderId="1" xfId="0" applyNumberFormat="1" applyFont="1" applyBorder="1"/>
    <xf numFmtId="0" fontId="2" fillId="0" borderId="1" xfId="0" applyFont="1" applyBorder="1"/>
    <xf numFmtId="164" fontId="2" fillId="0" borderId="2" xfId="0" applyNumberFormat="1" applyFont="1" applyBorder="1"/>
    <xf numFmtId="164" fontId="2" fillId="0" borderId="4" xfId="0" quotePrefix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D84FB-183F-4083-A8B4-3AE438E670CB}">
  <dimension ref="A1:Q89"/>
  <sheetViews>
    <sheetView workbookViewId="0">
      <selection activeCell="L11" sqref="L11"/>
    </sheetView>
  </sheetViews>
  <sheetFormatPr defaultRowHeight="15" x14ac:dyDescent="0.25"/>
  <cols>
    <col min="1" max="1" width="11.42578125" customWidth="1"/>
    <col min="2" max="2" width="48" bestFit="1" customWidth="1"/>
    <col min="7" max="16" width="9.140625" style="16"/>
  </cols>
  <sheetData>
    <row r="1" spans="1:17" ht="15.75" thickBot="1" x14ac:dyDescent="0.3">
      <c r="A1" s="1" t="s">
        <v>0</v>
      </c>
    </row>
    <row r="2" spans="1:17" ht="105" thickBot="1" x14ac:dyDescent="0.3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2" t="s">
        <v>17</v>
      </c>
    </row>
    <row r="3" spans="1:17" ht="15.75" thickBot="1" x14ac:dyDescent="0.3">
      <c r="A3" s="5" t="s">
        <v>18</v>
      </c>
      <c r="B3" s="6"/>
      <c r="C3" s="7" t="s">
        <v>18</v>
      </c>
      <c r="D3" s="7" t="s">
        <v>18</v>
      </c>
      <c r="E3" s="7" t="s">
        <v>18</v>
      </c>
      <c r="F3" s="7" t="s">
        <v>18</v>
      </c>
      <c r="G3" s="18" t="s">
        <v>18</v>
      </c>
      <c r="H3" s="18" t="s">
        <v>18</v>
      </c>
      <c r="I3" s="18" t="s">
        <v>18</v>
      </c>
      <c r="J3" s="18" t="s">
        <v>18</v>
      </c>
      <c r="K3" s="18"/>
      <c r="L3" s="18" t="s">
        <v>18</v>
      </c>
      <c r="M3" s="18" t="s">
        <v>18</v>
      </c>
      <c r="N3" s="18" t="s">
        <v>18</v>
      </c>
      <c r="O3" s="18" t="s">
        <v>18</v>
      </c>
      <c r="P3" s="18" t="s">
        <v>18</v>
      </c>
      <c r="Q3" s="8" t="s">
        <v>18</v>
      </c>
    </row>
    <row r="4" spans="1:17" x14ac:dyDescent="0.25">
      <c r="A4" s="9">
        <v>5627736.3300000001</v>
      </c>
      <c r="B4" s="10" t="s">
        <v>19</v>
      </c>
      <c r="C4" s="11">
        <v>990182</v>
      </c>
      <c r="D4" s="11">
        <v>3443642</v>
      </c>
      <c r="E4" s="11">
        <v>368125</v>
      </c>
      <c r="F4" s="11">
        <v>172007</v>
      </c>
      <c r="G4" s="19">
        <v>35000</v>
      </c>
      <c r="H4" s="19">
        <v>300000</v>
      </c>
      <c r="I4" s="19">
        <v>0</v>
      </c>
      <c r="J4" s="19">
        <v>0</v>
      </c>
      <c r="K4" s="19">
        <v>0</v>
      </c>
      <c r="L4" s="19">
        <v>184000</v>
      </c>
      <c r="M4" s="19">
        <v>0</v>
      </c>
      <c r="N4" s="19">
        <v>0</v>
      </c>
      <c r="O4" s="19">
        <v>0</v>
      </c>
      <c r="P4" s="19">
        <v>0</v>
      </c>
      <c r="Q4" s="12">
        <f>SUM(C4:P4)</f>
        <v>5492956</v>
      </c>
    </row>
    <row r="5" spans="1:17" x14ac:dyDescent="0.25">
      <c r="A5" s="9">
        <v>331125</v>
      </c>
      <c r="B5" s="10" t="s">
        <v>20</v>
      </c>
      <c r="C5" s="11">
        <v>0</v>
      </c>
      <c r="D5" s="11">
        <v>0</v>
      </c>
      <c r="E5" s="11">
        <v>0</v>
      </c>
      <c r="F5" s="11">
        <v>0</v>
      </c>
      <c r="G5" s="19">
        <v>29100</v>
      </c>
      <c r="H5" s="19">
        <v>290000</v>
      </c>
      <c r="I5" s="19">
        <v>5000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2">
        <f>SUM(C5:P5)</f>
        <v>324100</v>
      </c>
    </row>
    <row r="6" spans="1:17" x14ac:dyDescent="0.25">
      <c r="A6" s="9">
        <v>20000</v>
      </c>
      <c r="B6" s="10" t="s">
        <v>21</v>
      </c>
      <c r="C6" s="11">
        <v>0</v>
      </c>
      <c r="D6" s="11">
        <v>0</v>
      </c>
      <c r="E6" s="11">
        <v>0</v>
      </c>
      <c r="F6" s="11">
        <v>0</v>
      </c>
      <c r="G6" s="19">
        <v>0</v>
      </c>
      <c r="H6" s="19">
        <v>20000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2">
        <f>SUM(C6:P6)</f>
        <v>20000</v>
      </c>
    </row>
    <row r="7" spans="1:17" x14ac:dyDescent="0.25">
      <c r="A7" s="9">
        <v>754800</v>
      </c>
      <c r="B7" s="10" t="s">
        <v>22</v>
      </c>
      <c r="C7" s="11">
        <v>0</v>
      </c>
      <c r="D7" s="11">
        <v>243200</v>
      </c>
      <c r="E7" s="11">
        <v>0</v>
      </c>
      <c r="F7" s="11">
        <v>60145</v>
      </c>
      <c r="G7" s="19">
        <v>133600</v>
      </c>
      <c r="H7" s="19">
        <v>594000</v>
      </c>
      <c r="I7" s="19">
        <v>0</v>
      </c>
      <c r="J7" s="19">
        <v>20000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2">
        <f>SUM(C7:P7)</f>
        <v>1050945</v>
      </c>
    </row>
    <row r="8" spans="1:17" x14ac:dyDescent="0.25">
      <c r="A8" s="9">
        <v>484266.61</v>
      </c>
      <c r="B8" s="10" t="s">
        <v>23</v>
      </c>
      <c r="C8" s="11">
        <v>0</v>
      </c>
      <c r="D8" s="11">
        <v>200000</v>
      </c>
      <c r="E8" s="11">
        <v>0</v>
      </c>
      <c r="F8" s="11">
        <v>10000</v>
      </c>
      <c r="G8" s="19">
        <v>0</v>
      </c>
      <c r="H8" s="19">
        <v>249000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2">
        <f>SUM(C8:P8)</f>
        <v>459000</v>
      </c>
    </row>
    <row r="9" spans="1:17" x14ac:dyDescent="0.25">
      <c r="A9" s="9">
        <v>97500</v>
      </c>
      <c r="B9" s="10" t="s">
        <v>24</v>
      </c>
      <c r="C9" s="11">
        <v>0</v>
      </c>
      <c r="D9" s="11">
        <v>40000</v>
      </c>
      <c r="E9" s="11">
        <v>35833</v>
      </c>
      <c r="F9" s="11">
        <v>0</v>
      </c>
      <c r="G9" s="19">
        <v>0</v>
      </c>
      <c r="H9" s="19">
        <v>20000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2">
        <f>SUM(C9:P9)</f>
        <v>95833</v>
      </c>
    </row>
    <row r="10" spans="1:17" x14ac:dyDescent="0.25">
      <c r="A10" s="9">
        <v>3233546.07</v>
      </c>
      <c r="B10" s="10" t="s">
        <v>25</v>
      </c>
      <c r="C10" s="11">
        <v>661656</v>
      </c>
      <c r="D10" s="11">
        <v>2240100</v>
      </c>
      <c r="E10" s="11">
        <v>303750</v>
      </c>
      <c r="F10" s="11">
        <v>206083</v>
      </c>
      <c r="G10" s="19">
        <v>44965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2">
        <f>SUM(C10:P10)</f>
        <v>3456554</v>
      </c>
    </row>
    <row r="11" spans="1:17" x14ac:dyDescent="0.25">
      <c r="A11" s="9">
        <v>714512.33</v>
      </c>
      <c r="B11" s="10" t="s">
        <v>26</v>
      </c>
      <c r="C11" s="11">
        <v>75860</v>
      </c>
      <c r="D11" s="11">
        <v>310000</v>
      </c>
      <c r="E11" s="11">
        <v>50000</v>
      </c>
      <c r="F11" s="11">
        <v>22127</v>
      </c>
      <c r="G11" s="19">
        <v>43646.17</v>
      </c>
      <c r="H11" s="19">
        <v>0</v>
      </c>
      <c r="I11" s="19">
        <v>0</v>
      </c>
      <c r="J11" s="19">
        <v>9000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2">
        <f>SUM(C11:P11)</f>
        <v>510633.17</v>
      </c>
    </row>
    <row r="12" spans="1:17" x14ac:dyDescent="0.25">
      <c r="A12" s="9">
        <v>7236052.9800000004</v>
      </c>
      <c r="B12" s="10" t="s">
        <v>27</v>
      </c>
      <c r="C12" s="11">
        <v>970220</v>
      </c>
      <c r="D12" s="11">
        <v>4595578</v>
      </c>
      <c r="E12" s="11">
        <v>870417</v>
      </c>
      <c r="F12" s="11">
        <v>257154</v>
      </c>
      <c r="G12" s="19">
        <v>108953.72</v>
      </c>
      <c r="H12" s="19">
        <v>200000</v>
      </c>
      <c r="I12" s="19">
        <v>0</v>
      </c>
      <c r="J12" s="19">
        <v>40000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2">
        <f>SUM(C12:P12)</f>
        <v>7042322.7199999997</v>
      </c>
    </row>
    <row r="13" spans="1:17" x14ac:dyDescent="0.25">
      <c r="A13" s="9">
        <v>25000</v>
      </c>
      <c r="B13" s="10" t="s">
        <v>28</v>
      </c>
      <c r="C13" s="11">
        <v>0</v>
      </c>
      <c r="D13" s="11">
        <v>0</v>
      </c>
      <c r="E13" s="11">
        <v>0</v>
      </c>
      <c r="F13" s="11">
        <v>0</v>
      </c>
      <c r="G13" s="19">
        <v>0</v>
      </c>
      <c r="H13" s="19">
        <v>10000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2">
        <f>SUM(C13:P13)</f>
        <v>10000</v>
      </c>
    </row>
    <row r="14" spans="1:17" x14ac:dyDescent="0.25">
      <c r="A14" s="9">
        <v>27500</v>
      </c>
      <c r="B14" s="10" t="s">
        <v>29</v>
      </c>
      <c r="C14" s="11">
        <v>0</v>
      </c>
      <c r="D14" s="11">
        <v>0</v>
      </c>
      <c r="E14" s="11">
        <v>0</v>
      </c>
      <c r="F14" s="11">
        <v>0</v>
      </c>
      <c r="G14" s="19">
        <v>0</v>
      </c>
      <c r="H14" s="19">
        <v>27500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2">
        <f>SUM(C14:P14)</f>
        <v>27500</v>
      </c>
    </row>
    <row r="15" spans="1:17" x14ac:dyDescent="0.25">
      <c r="A15" s="9">
        <v>2269851.9499999997</v>
      </c>
      <c r="B15" s="10" t="s">
        <v>30</v>
      </c>
      <c r="C15" s="11">
        <v>41546</v>
      </c>
      <c r="D15" s="11">
        <v>1800000</v>
      </c>
      <c r="E15" s="11">
        <v>170000</v>
      </c>
      <c r="F15" s="11">
        <v>113543</v>
      </c>
      <c r="G15" s="19">
        <v>44113</v>
      </c>
      <c r="H15" s="19">
        <v>75000</v>
      </c>
      <c r="I15" s="19">
        <v>0</v>
      </c>
      <c r="J15" s="19">
        <v>25000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2">
        <f>SUM(C15:P15)</f>
        <v>2269202</v>
      </c>
    </row>
    <row r="16" spans="1:17" x14ac:dyDescent="0.25">
      <c r="A16" s="9">
        <v>20000</v>
      </c>
      <c r="B16" s="10" t="s">
        <v>31</v>
      </c>
      <c r="C16" s="11">
        <v>0</v>
      </c>
      <c r="D16" s="11">
        <v>0</v>
      </c>
      <c r="E16" s="11">
        <v>0</v>
      </c>
      <c r="F16" s="11">
        <v>0</v>
      </c>
      <c r="G16" s="19">
        <v>0</v>
      </c>
      <c r="H16" s="19">
        <v>20000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2">
        <f>SUM(C16:P16)</f>
        <v>20000</v>
      </c>
    </row>
    <row r="17" spans="1:17" x14ac:dyDescent="0.25">
      <c r="A17" s="9">
        <v>15000</v>
      </c>
      <c r="B17" s="10" t="s">
        <v>32</v>
      </c>
      <c r="C17" s="11">
        <v>0</v>
      </c>
      <c r="D17" s="11">
        <v>0</v>
      </c>
      <c r="E17" s="11">
        <v>0</v>
      </c>
      <c r="F17" s="11">
        <v>0</v>
      </c>
      <c r="G17" s="19">
        <v>0</v>
      </c>
      <c r="H17" s="19">
        <v>15000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2">
        <f>SUM(C17:P17)</f>
        <v>15000</v>
      </c>
    </row>
    <row r="18" spans="1:17" x14ac:dyDescent="0.25">
      <c r="A18" s="9">
        <v>444444.75</v>
      </c>
      <c r="B18" s="10" t="s">
        <v>33</v>
      </c>
      <c r="C18" s="11">
        <v>0</v>
      </c>
      <c r="D18" s="11">
        <v>115000</v>
      </c>
      <c r="E18" s="11">
        <v>35000</v>
      </c>
      <c r="F18" s="11">
        <v>38394</v>
      </c>
      <c r="G18" s="19">
        <v>0</v>
      </c>
      <c r="H18" s="19">
        <v>250000</v>
      </c>
      <c r="I18" s="19">
        <v>0</v>
      </c>
      <c r="J18" s="19">
        <v>40000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2">
        <f>SUM(C18:P18)</f>
        <v>478394</v>
      </c>
    </row>
    <row r="19" spans="1:17" x14ac:dyDescent="0.25">
      <c r="A19" s="9">
        <v>983000</v>
      </c>
      <c r="B19" s="10" t="s">
        <v>34</v>
      </c>
      <c r="C19" s="11">
        <v>0</v>
      </c>
      <c r="D19" s="11">
        <v>0</v>
      </c>
      <c r="E19" s="11">
        <v>0</v>
      </c>
      <c r="F19" s="11">
        <v>0</v>
      </c>
      <c r="G19" s="19">
        <v>20500</v>
      </c>
      <c r="H19" s="19">
        <v>600000</v>
      </c>
      <c r="I19" s="19">
        <v>0</v>
      </c>
      <c r="J19" s="19">
        <v>0</v>
      </c>
      <c r="K19" s="19">
        <v>383000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2">
        <f>SUM(C19:P19)</f>
        <v>1003500</v>
      </c>
    </row>
    <row r="20" spans="1:17" x14ac:dyDescent="0.25">
      <c r="A20" s="9">
        <v>6681861.0700000003</v>
      </c>
      <c r="B20" s="10" t="s">
        <v>35</v>
      </c>
      <c r="C20" s="11">
        <v>909935</v>
      </c>
      <c r="D20" s="11">
        <v>2267092</v>
      </c>
      <c r="E20" s="11">
        <v>680000</v>
      </c>
      <c r="F20" s="11">
        <v>320799</v>
      </c>
      <c r="G20" s="19">
        <v>94300</v>
      </c>
      <c r="H20" s="19">
        <v>540000</v>
      </c>
      <c r="I20" s="19">
        <v>0</v>
      </c>
      <c r="J20" s="19">
        <v>12333</v>
      </c>
      <c r="K20" s="19">
        <v>0</v>
      </c>
      <c r="L20" s="19">
        <v>75000</v>
      </c>
      <c r="M20" s="19">
        <v>0</v>
      </c>
      <c r="N20" s="19">
        <v>0</v>
      </c>
      <c r="O20" s="19">
        <v>0</v>
      </c>
      <c r="P20" s="19">
        <v>0</v>
      </c>
      <c r="Q20" s="12">
        <f>SUM(C20:P20)</f>
        <v>4899459</v>
      </c>
    </row>
    <row r="21" spans="1:17" x14ac:dyDescent="0.25">
      <c r="A21" s="12">
        <v>6000</v>
      </c>
      <c r="B21" s="10" t="s">
        <v>36</v>
      </c>
      <c r="C21" s="11">
        <v>0</v>
      </c>
      <c r="D21" s="11">
        <v>0</v>
      </c>
      <c r="E21" s="11">
        <v>0</v>
      </c>
      <c r="F21" s="11">
        <v>0</v>
      </c>
      <c r="G21" s="19">
        <v>0</v>
      </c>
      <c r="H21" s="19">
        <v>6000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2">
        <f>SUM(C21:P21)</f>
        <v>6000</v>
      </c>
    </row>
    <row r="22" spans="1:17" x14ac:dyDescent="0.25">
      <c r="A22" s="9">
        <v>106875</v>
      </c>
      <c r="B22" s="10" t="s">
        <v>37</v>
      </c>
      <c r="C22" s="11">
        <v>0</v>
      </c>
      <c r="D22" s="11">
        <v>40000</v>
      </c>
      <c r="E22" s="11">
        <v>35625</v>
      </c>
      <c r="F22" s="11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2">
        <f>SUM(C22:P22)</f>
        <v>75625</v>
      </c>
    </row>
    <row r="23" spans="1:17" x14ac:dyDescent="0.25">
      <c r="A23" s="9">
        <v>20000</v>
      </c>
      <c r="B23" s="10" t="s">
        <v>38</v>
      </c>
      <c r="C23" s="11">
        <v>0</v>
      </c>
      <c r="D23" s="11">
        <v>0</v>
      </c>
      <c r="E23" s="11">
        <v>0</v>
      </c>
      <c r="F23" s="11">
        <v>6834</v>
      </c>
      <c r="G23" s="19">
        <v>0</v>
      </c>
      <c r="H23" s="19">
        <v>20000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2">
        <f>SUM(C23:P23)</f>
        <v>26834</v>
      </c>
    </row>
    <row r="24" spans="1:17" x14ac:dyDescent="0.25">
      <c r="A24" s="9">
        <v>44000</v>
      </c>
      <c r="B24" s="10" t="s">
        <v>39</v>
      </c>
      <c r="C24" s="11">
        <v>0</v>
      </c>
      <c r="D24" s="11">
        <v>0</v>
      </c>
      <c r="E24" s="11">
        <v>0</v>
      </c>
      <c r="F24" s="11">
        <v>0</v>
      </c>
      <c r="G24" s="19">
        <v>0</v>
      </c>
      <c r="H24" s="19">
        <v>20000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2">
        <f>SUM(C24:P24)</f>
        <v>20000</v>
      </c>
    </row>
    <row r="25" spans="1:17" x14ac:dyDescent="0.25">
      <c r="A25" s="9">
        <v>56666.67</v>
      </c>
      <c r="B25" s="10" t="s">
        <v>40</v>
      </c>
      <c r="C25" s="11">
        <v>0</v>
      </c>
      <c r="D25" s="11">
        <v>17000</v>
      </c>
      <c r="E25" s="11">
        <v>10000</v>
      </c>
      <c r="F25" s="11">
        <v>581</v>
      </c>
      <c r="G25" s="19">
        <v>0</v>
      </c>
      <c r="H25" s="19">
        <v>45000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2">
        <f>SUM(C25:P25)</f>
        <v>72581</v>
      </c>
    </row>
    <row r="26" spans="1:17" x14ac:dyDescent="0.25">
      <c r="A26" s="9">
        <v>15000</v>
      </c>
      <c r="B26" s="10" t="s">
        <v>41</v>
      </c>
      <c r="C26" s="11">
        <v>0</v>
      </c>
      <c r="D26" s="11">
        <v>0</v>
      </c>
      <c r="E26" s="11">
        <v>0</v>
      </c>
      <c r="F26" s="11">
        <v>0</v>
      </c>
      <c r="G26" s="19">
        <v>0</v>
      </c>
      <c r="H26" s="19">
        <v>15000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2">
        <f>SUM(C26:P26)</f>
        <v>15000</v>
      </c>
    </row>
    <row r="27" spans="1:17" x14ac:dyDescent="0.25">
      <c r="A27" s="9">
        <v>15000</v>
      </c>
      <c r="B27" s="10" t="s">
        <v>42</v>
      </c>
      <c r="C27" s="11">
        <v>0</v>
      </c>
      <c r="D27" s="11">
        <v>0</v>
      </c>
      <c r="E27" s="11">
        <v>0</v>
      </c>
      <c r="F27" s="11">
        <v>0</v>
      </c>
      <c r="G27" s="19">
        <v>0</v>
      </c>
      <c r="H27" s="19">
        <v>15000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2">
        <f>SUM(C27:P27)</f>
        <v>15000</v>
      </c>
    </row>
    <row r="28" spans="1:17" x14ac:dyDescent="0.25">
      <c r="A28" s="9">
        <v>50000</v>
      </c>
      <c r="B28" s="10" t="s">
        <v>43</v>
      </c>
      <c r="C28" s="11">
        <v>0</v>
      </c>
      <c r="D28" s="11">
        <v>0</v>
      </c>
      <c r="E28" s="11">
        <v>0</v>
      </c>
      <c r="F28" s="11">
        <v>0</v>
      </c>
      <c r="G28" s="19">
        <v>0</v>
      </c>
      <c r="H28" s="19">
        <v>50000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2">
        <f>SUM(C28:P28)</f>
        <v>50000</v>
      </c>
    </row>
    <row r="29" spans="1:17" x14ac:dyDescent="0.25">
      <c r="A29" s="9">
        <v>75000</v>
      </c>
      <c r="B29" s="10" t="s">
        <v>44</v>
      </c>
      <c r="C29" s="11">
        <v>0</v>
      </c>
      <c r="D29" s="11">
        <v>0</v>
      </c>
      <c r="E29" s="11">
        <v>0</v>
      </c>
      <c r="F29" s="11">
        <v>0</v>
      </c>
      <c r="G29" s="19">
        <v>0</v>
      </c>
      <c r="H29" s="19">
        <v>75000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2">
        <f>SUM(C29:P29)</f>
        <v>75000</v>
      </c>
    </row>
    <row r="30" spans="1:17" x14ac:dyDescent="0.25">
      <c r="A30" s="9">
        <v>3111552.87</v>
      </c>
      <c r="B30" s="10" t="s">
        <v>45</v>
      </c>
      <c r="C30" s="11">
        <v>475296</v>
      </c>
      <c r="D30" s="11">
        <v>1775000</v>
      </c>
      <c r="E30" s="11">
        <v>0</v>
      </c>
      <c r="F30" s="11">
        <v>205857</v>
      </c>
      <c r="G30" s="19">
        <v>57007.1</v>
      </c>
      <c r="H30" s="19">
        <v>750000</v>
      </c>
      <c r="I30" s="19">
        <v>0</v>
      </c>
      <c r="J30" s="19">
        <v>0</v>
      </c>
      <c r="K30" s="19">
        <v>0</v>
      </c>
      <c r="L30" s="19">
        <v>0</v>
      </c>
      <c r="M30" s="19">
        <v>100000</v>
      </c>
      <c r="N30" s="19">
        <v>0</v>
      </c>
      <c r="O30" s="19">
        <v>142000</v>
      </c>
      <c r="P30" s="19">
        <v>2200000</v>
      </c>
      <c r="Q30" s="12">
        <f>SUM(C30:P30)</f>
        <v>5705160.0999999996</v>
      </c>
    </row>
    <row r="31" spans="1:17" x14ac:dyDescent="0.25">
      <c r="A31" s="9">
        <v>6000</v>
      </c>
      <c r="B31" s="10" t="s">
        <v>46</v>
      </c>
      <c r="C31" s="11">
        <v>0</v>
      </c>
      <c r="D31" s="11">
        <v>0</v>
      </c>
      <c r="E31" s="11">
        <v>0</v>
      </c>
      <c r="F31" s="11">
        <v>0</v>
      </c>
      <c r="G31" s="19">
        <v>0</v>
      </c>
      <c r="H31" s="19">
        <v>6000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2">
        <f>SUM(C31:P31)</f>
        <v>6000</v>
      </c>
    </row>
    <row r="32" spans="1:17" x14ac:dyDescent="0.25">
      <c r="A32" s="9">
        <v>165000</v>
      </c>
      <c r="B32" s="10" t="s">
        <v>47</v>
      </c>
      <c r="C32" s="11">
        <v>0</v>
      </c>
      <c r="D32" s="11">
        <v>0</v>
      </c>
      <c r="E32" s="11">
        <v>0</v>
      </c>
      <c r="F32" s="11">
        <v>0</v>
      </c>
      <c r="G32" s="19">
        <v>23540</v>
      </c>
      <c r="H32" s="19">
        <v>165000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2">
        <f>SUM(C32:P32)</f>
        <v>188540</v>
      </c>
    </row>
    <row r="33" spans="1:17" x14ac:dyDescent="0.25">
      <c r="A33" s="9">
        <v>27500</v>
      </c>
      <c r="B33" s="10" t="s">
        <v>48</v>
      </c>
      <c r="C33" s="11">
        <v>0</v>
      </c>
      <c r="D33" s="11">
        <v>0</v>
      </c>
      <c r="E33" s="11">
        <v>0</v>
      </c>
      <c r="F33" s="11">
        <v>0</v>
      </c>
      <c r="G33" s="19">
        <v>0</v>
      </c>
      <c r="H33" s="19">
        <v>27500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2">
        <f>SUM(C33:P33)</f>
        <v>27500</v>
      </c>
    </row>
    <row r="34" spans="1:17" x14ac:dyDescent="0.25">
      <c r="A34" s="9">
        <v>15000</v>
      </c>
      <c r="B34" s="10" t="s">
        <v>49</v>
      </c>
      <c r="C34" s="11">
        <v>0</v>
      </c>
      <c r="D34" s="11">
        <v>0</v>
      </c>
      <c r="E34" s="11">
        <v>0</v>
      </c>
      <c r="F34" s="11">
        <v>0</v>
      </c>
      <c r="G34" s="19">
        <v>0</v>
      </c>
      <c r="H34" s="19">
        <v>15000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2">
        <f>SUM(C34:P34)</f>
        <v>15000</v>
      </c>
    </row>
    <row r="35" spans="1:17" x14ac:dyDescent="0.25">
      <c r="A35" s="9">
        <v>20000</v>
      </c>
      <c r="B35" s="10" t="s">
        <v>50</v>
      </c>
      <c r="C35" s="11">
        <v>0</v>
      </c>
      <c r="D35" s="11">
        <v>0</v>
      </c>
      <c r="E35" s="11">
        <v>0</v>
      </c>
      <c r="F35" s="11">
        <v>0</v>
      </c>
      <c r="G35" s="19">
        <v>0</v>
      </c>
      <c r="H35" s="19">
        <v>20000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2">
        <f>SUM(C35:P35)</f>
        <v>20000</v>
      </c>
    </row>
    <row r="36" spans="1:17" x14ac:dyDescent="0.25">
      <c r="A36" s="9">
        <v>10000</v>
      </c>
      <c r="B36" s="10" t="s">
        <v>51</v>
      </c>
      <c r="C36" s="11">
        <v>0</v>
      </c>
      <c r="D36" s="11">
        <v>0</v>
      </c>
      <c r="E36" s="11">
        <v>0</v>
      </c>
      <c r="F36" s="11">
        <v>0</v>
      </c>
      <c r="G36" s="19">
        <v>0</v>
      </c>
      <c r="H36" s="19">
        <v>10000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2">
        <f>SUM(C36:P36)</f>
        <v>10000</v>
      </c>
    </row>
    <row r="37" spans="1:17" x14ac:dyDescent="0.25">
      <c r="A37" s="9">
        <v>913990.9</v>
      </c>
      <c r="B37" s="10" t="s">
        <v>52</v>
      </c>
      <c r="C37" s="11">
        <v>0</v>
      </c>
      <c r="D37" s="11">
        <v>548416</v>
      </c>
      <c r="E37" s="11">
        <v>0</v>
      </c>
      <c r="F37" s="11">
        <v>73927</v>
      </c>
      <c r="G37" s="19">
        <v>50000</v>
      </c>
      <c r="H37" s="19">
        <v>400000</v>
      </c>
      <c r="I37" s="19">
        <v>5000</v>
      </c>
      <c r="J37" s="19">
        <v>0</v>
      </c>
      <c r="K37" s="19">
        <v>0</v>
      </c>
      <c r="L37" s="19">
        <v>0</v>
      </c>
      <c r="M37" s="19">
        <v>120000</v>
      </c>
      <c r="N37" s="19">
        <v>0</v>
      </c>
      <c r="O37" s="19">
        <v>0</v>
      </c>
      <c r="P37" s="19">
        <v>0</v>
      </c>
      <c r="Q37" s="12">
        <f>SUM(C37:P37)</f>
        <v>1197343</v>
      </c>
    </row>
    <row r="38" spans="1:17" x14ac:dyDescent="0.25">
      <c r="A38" s="9">
        <v>24000</v>
      </c>
      <c r="B38" s="10" t="s">
        <v>53</v>
      </c>
      <c r="C38" s="11">
        <v>0</v>
      </c>
      <c r="D38" s="11">
        <v>0</v>
      </c>
      <c r="E38" s="11">
        <v>0</v>
      </c>
      <c r="F38" s="11">
        <v>0</v>
      </c>
      <c r="G38" s="19">
        <v>0</v>
      </c>
      <c r="H38" s="19">
        <v>20000</v>
      </c>
      <c r="I38" s="19">
        <v>-2000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2">
        <f>SUM(C38:P38)</f>
        <v>18000</v>
      </c>
    </row>
    <row r="39" spans="1:17" x14ac:dyDescent="0.25">
      <c r="A39" s="9">
        <v>9600</v>
      </c>
      <c r="B39" s="10" t="s">
        <v>54</v>
      </c>
      <c r="C39" s="11">
        <v>0</v>
      </c>
      <c r="D39" s="11">
        <v>0</v>
      </c>
      <c r="E39" s="11">
        <v>0</v>
      </c>
      <c r="F39" s="11">
        <v>0</v>
      </c>
      <c r="G39" s="19">
        <v>0</v>
      </c>
      <c r="H39" s="19">
        <v>9600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2">
        <f>SUM(C39:P39)</f>
        <v>9600</v>
      </c>
    </row>
    <row r="40" spans="1:17" x14ac:dyDescent="0.25">
      <c r="A40" s="9">
        <v>10000</v>
      </c>
      <c r="B40" s="10" t="s">
        <v>55</v>
      </c>
      <c r="C40" s="11">
        <v>0</v>
      </c>
      <c r="D40" s="11">
        <v>0</v>
      </c>
      <c r="E40" s="11">
        <v>0</v>
      </c>
      <c r="F40" s="11">
        <v>0</v>
      </c>
      <c r="G40" s="19">
        <v>0</v>
      </c>
      <c r="H40" s="19">
        <v>10000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2">
        <f>SUM(C40:P40)</f>
        <v>10000</v>
      </c>
    </row>
    <row r="41" spans="1:17" x14ac:dyDescent="0.25">
      <c r="A41" s="9">
        <v>1555090.1600000001</v>
      </c>
      <c r="B41" s="10" t="s">
        <v>56</v>
      </c>
      <c r="C41" s="11">
        <v>0</v>
      </c>
      <c r="D41" s="11">
        <v>541579</v>
      </c>
      <c r="E41" s="11">
        <v>0</v>
      </c>
      <c r="F41" s="11">
        <v>112412</v>
      </c>
      <c r="G41" s="19">
        <v>116000</v>
      </c>
      <c r="H41" s="19">
        <v>834000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950000</v>
      </c>
      <c r="Q41" s="12">
        <f>SUM(C41:P41)</f>
        <v>2553991</v>
      </c>
    </row>
    <row r="42" spans="1:17" x14ac:dyDescent="0.25">
      <c r="A42" s="9">
        <v>52500</v>
      </c>
      <c r="B42" s="10" t="s">
        <v>57</v>
      </c>
      <c r="C42" s="11">
        <v>0</v>
      </c>
      <c r="D42" s="11">
        <v>0</v>
      </c>
      <c r="E42" s="11">
        <v>0</v>
      </c>
      <c r="F42" s="11">
        <v>0</v>
      </c>
      <c r="G42" s="19">
        <v>0</v>
      </c>
      <c r="H42" s="19">
        <v>52500</v>
      </c>
      <c r="I42" s="19">
        <v>0</v>
      </c>
      <c r="J42" s="19">
        <v>0</v>
      </c>
      <c r="K42" s="19">
        <v>0</v>
      </c>
      <c r="L42" s="19">
        <v>0</v>
      </c>
      <c r="M42" s="19">
        <v>51000</v>
      </c>
      <c r="N42" s="19">
        <v>0</v>
      </c>
      <c r="O42" s="19">
        <v>0</v>
      </c>
      <c r="P42" s="19">
        <v>0</v>
      </c>
      <c r="Q42" s="12">
        <f>SUM(C42:P42)</f>
        <v>103500</v>
      </c>
    </row>
    <row r="43" spans="1:17" x14ac:dyDescent="0.25">
      <c r="A43" s="9">
        <v>567450</v>
      </c>
      <c r="B43" s="10" t="s">
        <v>58</v>
      </c>
      <c r="C43" s="11">
        <v>0</v>
      </c>
      <c r="D43" s="11">
        <v>0</v>
      </c>
      <c r="E43" s="11">
        <v>0</v>
      </c>
      <c r="F43" s="11">
        <v>15000</v>
      </c>
      <c r="G43" s="19">
        <v>35000</v>
      </c>
      <c r="H43" s="19">
        <v>550000</v>
      </c>
      <c r="I43" s="19">
        <v>0</v>
      </c>
      <c r="J43" s="19">
        <v>25000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2">
        <f>SUM(C43:P43)</f>
        <v>625000</v>
      </c>
    </row>
    <row r="44" spans="1:17" x14ac:dyDescent="0.25">
      <c r="A44" s="9">
        <v>10000</v>
      </c>
      <c r="B44" s="10" t="s">
        <v>59</v>
      </c>
      <c r="C44" s="11">
        <v>0</v>
      </c>
      <c r="D44" s="11">
        <v>0</v>
      </c>
      <c r="E44" s="11">
        <v>0</v>
      </c>
      <c r="F44" s="11">
        <v>0</v>
      </c>
      <c r="G44" s="19">
        <v>0</v>
      </c>
      <c r="H44" s="19">
        <v>10000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2">
        <f>SUM(C44:P44)</f>
        <v>10000</v>
      </c>
    </row>
    <row r="45" spans="1:17" x14ac:dyDescent="0.25">
      <c r="A45" s="9">
        <v>64000</v>
      </c>
      <c r="B45" s="10" t="s">
        <v>60</v>
      </c>
      <c r="C45" s="11">
        <v>0</v>
      </c>
      <c r="D45" s="11">
        <v>0</v>
      </c>
      <c r="E45" s="11">
        <v>0</v>
      </c>
      <c r="F45" s="11">
        <v>0</v>
      </c>
      <c r="G45" s="19">
        <v>10000</v>
      </c>
      <c r="H45" s="19">
        <v>64000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2">
        <f>SUM(C45:P45)</f>
        <v>74000</v>
      </c>
    </row>
    <row r="46" spans="1:17" x14ac:dyDescent="0.25">
      <c r="A46" s="9">
        <v>85000</v>
      </c>
      <c r="B46" s="10" t="s">
        <v>61</v>
      </c>
      <c r="C46" s="11">
        <v>0</v>
      </c>
      <c r="D46" s="11">
        <v>0</v>
      </c>
      <c r="E46" s="11">
        <v>0</v>
      </c>
      <c r="F46" s="11">
        <v>0</v>
      </c>
      <c r="G46" s="19">
        <v>0</v>
      </c>
      <c r="H46" s="19">
        <v>85000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2">
        <f>SUM(C46:P46)</f>
        <v>85000</v>
      </c>
    </row>
    <row r="47" spans="1:17" x14ac:dyDescent="0.25">
      <c r="A47" s="9">
        <v>1260000</v>
      </c>
      <c r="B47" s="10" t="s">
        <v>62</v>
      </c>
      <c r="C47" s="11">
        <v>0</v>
      </c>
      <c r="D47" s="11">
        <v>1117000</v>
      </c>
      <c r="E47" s="11">
        <v>0</v>
      </c>
      <c r="F47" s="11">
        <v>0</v>
      </c>
      <c r="G47" s="19">
        <v>0</v>
      </c>
      <c r="H47" s="19">
        <v>0</v>
      </c>
      <c r="I47" s="19">
        <v>10000</v>
      </c>
      <c r="J47" s="19">
        <v>0</v>
      </c>
      <c r="K47" s="19">
        <v>0</v>
      </c>
      <c r="L47" s="19">
        <v>0</v>
      </c>
      <c r="M47" s="19">
        <v>0</v>
      </c>
      <c r="N47" s="19">
        <v>100000</v>
      </c>
      <c r="O47" s="19">
        <v>0</v>
      </c>
      <c r="P47" s="19">
        <v>0</v>
      </c>
      <c r="Q47" s="12">
        <f>SUM(C47:P47)</f>
        <v>1227000</v>
      </c>
    </row>
    <row r="48" spans="1:17" x14ac:dyDescent="0.25">
      <c r="A48" s="9">
        <v>20000</v>
      </c>
      <c r="B48" s="10" t="s">
        <v>63</v>
      </c>
      <c r="C48" s="11">
        <v>0</v>
      </c>
      <c r="D48" s="11">
        <v>0</v>
      </c>
      <c r="E48" s="11">
        <v>0</v>
      </c>
      <c r="F48" s="11">
        <v>0</v>
      </c>
      <c r="G48" s="19">
        <v>0</v>
      </c>
      <c r="H48" s="19">
        <v>20000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2">
        <f>SUM(C48:P48)</f>
        <v>20000</v>
      </c>
    </row>
    <row r="49" spans="1:17" x14ac:dyDescent="0.25">
      <c r="A49" s="9">
        <v>100000</v>
      </c>
      <c r="B49" s="10" t="s">
        <v>64</v>
      </c>
      <c r="C49" s="11">
        <v>0</v>
      </c>
      <c r="D49" s="11">
        <v>0</v>
      </c>
      <c r="E49" s="11">
        <v>0</v>
      </c>
      <c r="F49" s="11">
        <v>0</v>
      </c>
      <c r="G49" s="19">
        <v>0</v>
      </c>
      <c r="H49" s="19">
        <v>100000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2">
        <f>SUM(C49:P49)</f>
        <v>100000</v>
      </c>
    </row>
    <row r="50" spans="1:17" x14ac:dyDescent="0.25">
      <c r="A50" s="9">
        <v>6000</v>
      </c>
      <c r="B50" s="10" t="s">
        <v>65</v>
      </c>
      <c r="C50" s="11">
        <v>0</v>
      </c>
      <c r="D50" s="11">
        <v>0</v>
      </c>
      <c r="E50" s="11">
        <v>0</v>
      </c>
      <c r="F50" s="11">
        <v>0</v>
      </c>
      <c r="G50" s="19">
        <v>0</v>
      </c>
      <c r="H50" s="19">
        <v>6000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2">
        <f>SUM(C50:P50)</f>
        <v>6000</v>
      </c>
    </row>
    <row r="51" spans="1:17" x14ac:dyDescent="0.25">
      <c r="A51" s="9">
        <v>10000</v>
      </c>
      <c r="B51" s="10" t="s">
        <v>66</v>
      </c>
      <c r="C51" s="11">
        <v>0</v>
      </c>
      <c r="D51" s="11">
        <v>0</v>
      </c>
      <c r="E51" s="11">
        <v>0</v>
      </c>
      <c r="F51" s="11">
        <v>0</v>
      </c>
      <c r="G51" s="19">
        <v>0</v>
      </c>
      <c r="H51" s="19">
        <v>10000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2">
        <f>SUM(C51:P51)</f>
        <v>10000</v>
      </c>
    </row>
    <row r="52" spans="1:17" x14ac:dyDescent="0.25">
      <c r="A52" s="9">
        <v>45000</v>
      </c>
      <c r="B52" s="10" t="s">
        <v>67</v>
      </c>
      <c r="C52" s="11">
        <v>0</v>
      </c>
      <c r="D52" s="11">
        <v>0</v>
      </c>
      <c r="E52" s="11">
        <v>0</v>
      </c>
      <c r="F52" s="11">
        <v>0</v>
      </c>
      <c r="G52" s="19">
        <v>0</v>
      </c>
      <c r="H52" s="19">
        <v>45000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2">
        <f>SUM(C52:P52)</f>
        <v>45000</v>
      </c>
    </row>
    <row r="53" spans="1:17" x14ac:dyDescent="0.25">
      <c r="A53" s="9">
        <v>15000</v>
      </c>
      <c r="B53" s="10" t="s">
        <v>68</v>
      </c>
      <c r="C53" s="11">
        <v>0</v>
      </c>
      <c r="D53" s="11">
        <v>0</v>
      </c>
      <c r="E53" s="11">
        <v>0</v>
      </c>
      <c r="F53" s="11">
        <v>0</v>
      </c>
      <c r="G53" s="19">
        <v>0</v>
      </c>
      <c r="H53" s="19">
        <v>15000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2">
        <f>SUM(C53:P53)</f>
        <v>15000</v>
      </c>
    </row>
    <row r="54" spans="1:17" x14ac:dyDescent="0.25">
      <c r="A54" s="9">
        <v>9000</v>
      </c>
      <c r="B54" s="10" t="s">
        <v>69</v>
      </c>
      <c r="C54" s="11">
        <v>0</v>
      </c>
      <c r="D54" s="11">
        <v>0</v>
      </c>
      <c r="E54" s="11">
        <v>0</v>
      </c>
      <c r="F54" s="11">
        <v>0</v>
      </c>
      <c r="G54" s="19">
        <v>0</v>
      </c>
      <c r="H54" s="19">
        <v>9000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2">
        <f>SUM(C54:P54)</f>
        <v>9000</v>
      </c>
    </row>
    <row r="55" spans="1:17" x14ac:dyDescent="0.25">
      <c r="A55" s="9">
        <v>860982.48</v>
      </c>
      <c r="B55" s="10" t="s">
        <v>70</v>
      </c>
      <c r="C55" s="11">
        <v>0</v>
      </c>
      <c r="D55" s="11">
        <v>0</v>
      </c>
      <c r="E55" s="11">
        <v>0</v>
      </c>
      <c r="F55" s="11">
        <v>0</v>
      </c>
      <c r="G55" s="19">
        <v>12185</v>
      </c>
      <c r="H55" s="19">
        <v>943502.5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38000</v>
      </c>
      <c r="P55" s="19">
        <v>0</v>
      </c>
      <c r="Q55" s="12">
        <f>SUM(C55:P55)</f>
        <v>993687.5</v>
      </c>
    </row>
    <row r="56" spans="1:17" x14ac:dyDescent="0.25">
      <c r="A56" s="9">
        <v>1114562.5</v>
      </c>
      <c r="B56" s="10" t="s">
        <v>71</v>
      </c>
      <c r="C56" s="11">
        <v>0</v>
      </c>
      <c r="D56" s="11">
        <v>400000</v>
      </c>
      <c r="E56" s="11">
        <v>0</v>
      </c>
      <c r="F56" s="11">
        <v>120650</v>
      </c>
      <c r="G56" s="19">
        <v>60225</v>
      </c>
      <c r="H56" s="19">
        <v>640000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200000</v>
      </c>
      <c r="Q56" s="12">
        <f>SUM(C56:P56)</f>
        <v>1420875</v>
      </c>
    </row>
    <row r="57" spans="1:17" x14ac:dyDescent="0.25">
      <c r="A57" s="9">
        <v>3021884.38</v>
      </c>
      <c r="B57" s="10" t="s">
        <v>72</v>
      </c>
      <c r="C57" s="11">
        <v>142945</v>
      </c>
      <c r="D57" s="11">
        <v>2220238</v>
      </c>
      <c r="E57" s="11">
        <v>0</v>
      </c>
      <c r="F57" s="11">
        <v>104175</v>
      </c>
      <c r="G57" s="19">
        <v>0</v>
      </c>
      <c r="H57" s="19">
        <v>550000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1250000</v>
      </c>
      <c r="Q57" s="12">
        <f>SUM(C57:P57)</f>
        <v>4267358</v>
      </c>
    </row>
    <row r="58" spans="1:17" x14ac:dyDescent="0.25">
      <c r="A58" s="9">
        <v>216599.33</v>
      </c>
      <c r="B58" s="10" t="s">
        <v>73</v>
      </c>
      <c r="C58" s="11">
        <v>0</v>
      </c>
      <c r="D58" s="11">
        <v>55000</v>
      </c>
      <c r="E58" s="11">
        <v>0</v>
      </c>
      <c r="F58" s="11">
        <v>0</v>
      </c>
      <c r="G58" s="19">
        <v>0</v>
      </c>
      <c r="H58" s="19">
        <v>55000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2">
        <f>SUM(C58:P58)</f>
        <v>110000</v>
      </c>
    </row>
    <row r="59" spans="1:17" x14ac:dyDescent="0.25">
      <c r="A59" s="9">
        <v>102177.56</v>
      </c>
      <c r="B59" s="10" t="s">
        <v>74</v>
      </c>
      <c r="C59" s="11">
        <v>0</v>
      </c>
      <c r="D59" s="11">
        <v>0</v>
      </c>
      <c r="E59" s="11">
        <v>0</v>
      </c>
      <c r="F59" s="11">
        <v>0</v>
      </c>
      <c r="G59" s="19">
        <v>29539.57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100000</v>
      </c>
      <c r="O59" s="19">
        <v>0</v>
      </c>
      <c r="P59" s="19">
        <v>0</v>
      </c>
      <c r="Q59" s="12">
        <f>SUM(C59:P59)</f>
        <v>129539.57</v>
      </c>
    </row>
    <row r="60" spans="1:17" x14ac:dyDescent="0.25">
      <c r="A60" s="9">
        <v>100000</v>
      </c>
      <c r="B60" s="10" t="s">
        <v>75</v>
      </c>
      <c r="C60" s="11">
        <v>0</v>
      </c>
      <c r="D60" s="11">
        <v>0</v>
      </c>
      <c r="E60" s="11">
        <v>0</v>
      </c>
      <c r="F60" s="11">
        <v>0</v>
      </c>
      <c r="G60" s="19">
        <v>8600</v>
      </c>
      <c r="H60" s="19">
        <v>100000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2">
        <f>SUM(C60:P60)</f>
        <v>108600</v>
      </c>
    </row>
    <row r="61" spans="1:17" x14ac:dyDescent="0.25">
      <c r="A61" s="9">
        <v>427179.52000000002</v>
      </c>
      <c r="B61" s="10" t="s">
        <v>76</v>
      </c>
      <c r="C61" s="11">
        <v>0</v>
      </c>
      <c r="D61" s="11">
        <v>0</v>
      </c>
      <c r="E61" s="11">
        <v>0</v>
      </c>
      <c r="F61" s="11">
        <v>10154</v>
      </c>
      <c r="G61" s="19">
        <v>17000</v>
      </c>
      <c r="H61" s="19">
        <v>400000</v>
      </c>
      <c r="I61" s="19">
        <v>5000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2">
        <f>SUM(C61:P61)</f>
        <v>432154</v>
      </c>
    </row>
    <row r="62" spans="1:17" x14ac:dyDescent="0.25">
      <c r="A62" s="9">
        <v>20000</v>
      </c>
      <c r="B62" s="10" t="s">
        <v>77</v>
      </c>
      <c r="C62" s="11">
        <v>0</v>
      </c>
      <c r="D62" s="11">
        <v>0</v>
      </c>
      <c r="E62" s="11">
        <v>0</v>
      </c>
      <c r="F62" s="11">
        <v>0</v>
      </c>
      <c r="G62" s="19">
        <v>0</v>
      </c>
      <c r="H62" s="19">
        <v>20000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2">
        <f>SUM(C62:P62)</f>
        <v>20000</v>
      </c>
    </row>
    <row r="63" spans="1:17" x14ac:dyDescent="0.25">
      <c r="A63" s="9">
        <v>31788.12</v>
      </c>
      <c r="B63" s="10" t="s">
        <v>78</v>
      </c>
      <c r="C63" s="11">
        <v>0</v>
      </c>
      <c r="D63" s="11">
        <v>0</v>
      </c>
      <c r="E63" s="11">
        <v>0</v>
      </c>
      <c r="F63" s="11">
        <v>7564</v>
      </c>
      <c r="G63" s="19">
        <v>0</v>
      </c>
      <c r="H63" s="19">
        <v>20000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2">
        <f>SUM(C63:P63)</f>
        <v>27564</v>
      </c>
    </row>
    <row r="64" spans="1:17" x14ac:dyDescent="0.25">
      <c r="A64" s="9">
        <v>50000</v>
      </c>
      <c r="B64" s="10" t="s">
        <v>79</v>
      </c>
      <c r="C64" s="11">
        <v>0</v>
      </c>
      <c r="D64" s="11">
        <v>40000</v>
      </c>
      <c r="E64" s="11">
        <v>0</v>
      </c>
      <c r="F64" s="11">
        <v>5000</v>
      </c>
      <c r="G64" s="19">
        <v>0</v>
      </c>
      <c r="H64" s="19">
        <v>10000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2">
        <f>SUM(C64:P64)</f>
        <v>55000</v>
      </c>
    </row>
    <row r="65" spans="1:17" x14ac:dyDescent="0.25">
      <c r="A65" s="9">
        <v>4012508.87</v>
      </c>
      <c r="B65" s="10" t="s">
        <v>80</v>
      </c>
      <c r="C65" s="11">
        <v>563438</v>
      </c>
      <c r="D65" s="11">
        <v>2140947</v>
      </c>
      <c r="E65" s="11">
        <v>1036875</v>
      </c>
      <c r="F65" s="11">
        <v>138181</v>
      </c>
      <c r="G65" s="19">
        <v>45270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2">
        <f>SUM(C65:P65)</f>
        <v>3924711</v>
      </c>
    </row>
    <row r="66" spans="1:17" x14ac:dyDescent="0.25">
      <c r="A66" s="9">
        <v>80000</v>
      </c>
      <c r="B66" s="10" t="s">
        <v>81</v>
      </c>
      <c r="C66" s="11">
        <v>0</v>
      </c>
      <c r="D66" s="11">
        <v>0</v>
      </c>
      <c r="E66" s="11">
        <v>0</v>
      </c>
      <c r="F66" s="11">
        <v>0</v>
      </c>
      <c r="G66" s="19">
        <v>0</v>
      </c>
      <c r="H66" s="19">
        <v>80000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2">
        <f>SUM(C66:P66)</f>
        <v>80000</v>
      </c>
    </row>
    <row r="67" spans="1:17" x14ac:dyDescent="0.25">
      <c r="A67" s="9">
        <v>8985627.8599999994</v>
      </c>
      <c r="B67" s="10" t="s">
        <v>82</v>
      </c>
      <c r="C67" s="11">
        <v>1456987</v>
      </c>
      <c r="D67" s="11">
        <v>5485989</v>
      </c>
      <c r="E67" s="11">
        <v>1363451</v>
      </c>
      <c r="F67" s="11">
        <v>544439</v>
      </c>
      <c r="G67" s="19">
        <v>71847.86</v>
      </c>
      <c r="H67" s="19">
        <v>75000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2">
        <f>SUM(C67:P67)</f>
        <v>8997713.8599999994</v>
      </c>
    </row>
    <row r="68" spans="1:17" x14ac:dyDescent="0.25">
      <c r="A68" s="9">
        <v>50000</v>
      </c>
      <c r="B68" s="10" t="s">
        <v>83</v>
      </c>
      <c r="C68" s="11">
        <v>0</v>
      </c>
      <c r="D68" s="11">
        <v>0</v>
      </c>
      <c r="E68" s="11">
        <v>0</v>
      </c>
      <c r="F68" s="11">
        <v>0</v>
      </c>
      <c r="G68" s="19">
        <v>0</v>
      </c>
      <c r="H68" s="19">
        <v>50000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2">
        <f>SUM(C68:P68)</f>
        <v>50000</v>
      </c>
    </row>
    <row r="69" spans="1:17" x14ac:dyDescent="0.25">
      <c r="A69" s="9">
        <v>97552.17</v>
      </c>
      <c r="B69" s="10" t="s">
        <v>84</v>
      </c>
      <c r="C69" s="11">
        <v>0</v>
      </c>
      <c r="D69" s="11">
        <v>0</v>
      </c>
      <c r="E69" s="11">
        <v>0</v>
      </c>
      <c r="F69" s="11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2">
        <f>SUM(C69:P69)</f>
        <v>0</v>
      </c>
    </row>
    <row r="70" spans="1:17" x14ac:dyDescent="0.25">
      <c r="A70" s="9">
        <v>32000</v>
      </c>
      <c r="B70" s="10" t="s">
        <v>85</v>
      </c>
      <c r="C70" s="11">
        <v>0</v>
      </c>
      <c r="D70" s="11">
        <v>0</v>
      </c>
      <c r="E70" s="11">
        <v>0</v>
      </c>
      <c r="F70" s="11">
        <v>13835</v>
      </c>
      <c r="G70" s="19">
        <v>0</v>
      </c>
      <c r="H70" s="19">
        <v>20000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2">
        <f>SUM(C70:P70)</f>
        <v>33835</v>
      </c>
    </row>
    <row r="71" spans="1:17" x14ac:dyDescent="0.25">
      <c r="A71" s="9">
        <v>3369337.54</v>
      </c>
      <c r="B71" s="10" t="s">
        <v>86</v>
      </c>
      <c r="C71" s="11">
        <v>453005</v>
      </c>
      <c r="D71" s="11">
        <v>2452945</v>
      </c>
      <c r="E71" s="11">
        <v>358750</v>
      </c>
      <c r="F71" s="11">
        <v>284525</v>
      </c>
      <c r="G71" s="19">
        <v>52884.57</v>
      </c>
      <c r="H71" s="19">
        <v>75000</v>
      </c>
      <c r="I71" s="19">
        <v>0</v>
      </c>
      <c r="J71" s="19">
        <v>35000</v>
      </c>
      <c r="K71" s="19">
        <v>0</v>
      </c>
      <c r="L71" s="19">
        <v>225000</v>
      </c>
      <c r="M71" s="19">
        <v>0</v>
      </c>
      <c r="N71" s="19">
        <v>0</v>
      </c>
      <c r="O71" s="19">
        <v>0</v>
      </c>
      <c r="P71" s="19">
        <v>0</v>
      </c>
      <c r="Q71" s="12">
        <f>SUM(C71:P71)</f>
        <v>3937109.57</v>
      </c>
    </row>
    <row r="72" spans="1:17" x14ac:dyDescent="0.25">
      <c r="A72" s="9">
        <v>726106.55</v>
      </c>
      <c r="B72" s="10" t="s">
        <v>87</v>
      </c>
      <c r="C72" s="11">
        <v>0</v>
      </c>
      <c r="D72" s="11">
        <v>200000</v>
      </c>
      <c r="E72" s="11">
        <v>0</v>
      </c>
      <c r="F72" s="11">
        <v>21796</v>
      </c>
      <c r="G72" s="19">
        <v>0</v>
      </c>
      <c r="H72" s="19">
        <v>310000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37000</v>
      </c>
      <c r="P72" s="19">
        <v>0</v>
      </c>
      <c r="Q72" s="12">
        <f>SUM(C72:P72)</f>
        <v>568796</v>
      </c>
    </row>
    <row r="73" spans="1:17" x14ac:dyDescent="0.25">
      <c r="A73" s="9">
        <v>783000</v>
      </c>
      <c r="B73" s="10" t="s">
        <v>88</v>
      </c>
      <c r="C73" s="11">
        <v>0</v>
      </c>
      <c r="D73" s="11">
        <v>0</v>
      </c>
      <c r="E73" s="11">
        <v>0</v>
      </c>
      <c r="F73" s="11">
        <v>0</v>
      </c>
      <c r="G73" s="19">
        <v>46723.479999999996</v>
      </c>
      <c r="H73" s="19">
        <v>600000</v>
      </c>
      <c r="I73" s="19">
        <v>5000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9000</v>
      </c>
      <c r="P73" s="19">
        <v>0</v>
      </c>
      <c r="Q73" s="12">
        <f>SUM(C73:P73)</f>
        <v>660723.48</v>
      </c>
    </row>
    <row r="74" spans="1:17" x14ac:dyDescent="0.25">
      <c r="A74" s="9">
        <v>20000</v>
      </c>
      <c r="B74" s="10" t="s">
        <v>89</v>
      </c>
      <c r="C74" s="11">
        <v>0</v>
      </c>
      <c r="D74" s="11">
        <v>0</v>
      </c>
      <c r="E74" s="11">
        <v>0</v>
      </c>
      <c r="F74" s="11">
        <v>0</v>
      </c>
      <c r="G74" s="19">
        <v>0</v>
      </c>
      <c r="H74" s="19">
        <v>20000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2">
        <f>SUM(C74:P74)</f>
        <v>20000</v>
      </c>
    </row>
    <row r="75" spans="1:17" x14ac:dyDescent="0.25">
      <c r="A75" s="9">
        <v>304375</v>
      </c>
      <c r="B75" s="10" t="s">
        <v>90</v>
      </c>
      <c r="C75" s="11">
        <v>0</v>
      </c>
      <c r="D75" s="11">
        <v>200000</v>
      </c>
      <c r="E75" s="11">
        <v>0</v>
      </c>
      <c r="F75" s="11">
        <v>0</v>
      </c>
      <c r="G75" s="19">
        <v>54000</v>
      </c>
      <c r="H75" s="19">
        <v>100000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2">
        <f>SUM(C75:P75)</f>
        <v>354000</v>
      </c>
    </row>
    <row r="76" spans="1:17" x14ac:dyDescent="0.25">
      <c r="A76" s="9">
        <v>368284.79</v>
      </c>
      <c r="B76" s="10" t="s">
        <v>91</v>
      </c>
      <c r="C76" s="11">
        <v>0</v>
      </c>
      <c r="D76" s="11">
        <v>266400</v>
      </c>
      <c r="E76" s="11">
        <v>0</v>
      </c>
      <c r="F76" s="11">
        <v>47205</v>
      </c>
      <c r="G76" s="19">
        <v>0</v>
      </c>
      <c r="H76" s="19">
        <v>100000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2">
        <f>SUM(C76:P76)</f>
        <v>413605</v>
      </c>
    </row>
    <row r="77" spans="1:17" x14ac:dyDescent="0.25">
      <c r="A77" s="9">
        <v>112292</v>
      </c>
      <c r="B77" s="10" t="s">
        <v>92</v>
      </c>
      <c r="C77" s="11">
        <v>0</v>
      </c>
      <c r="D77" s="11">
        <v>40000</v>
      </c>
      <c r="E77" s="11">
        <v>10000</v>
      </c>
      <c r="F77" s="11">
        <v>13320</v>
      </c>
      <c r="G77" s="19">
        <v>0</v>
      </c>
      <c r="H77" s="19">
        <v>50000</v>
      </c>
      <c r="I77" s="19">
        <v>0</v>
      </c>
      <c r="J77" s="19">
        <v>6000</v>
      </c>
      <c r="K77" s="19">
        <v>0</v>
      </c>
      <c r="L77" s="19">
        <v>0</v>
      </c>
      <c r="M77" s="19">
        <v>0</v>
      </c>
      <c r="N77" s="19">
        <v>0</v>
      </c>
      <c r="O77" s="19">
        <v>41000</v>
      </c>
      <c r="P77" s="19">
        <v>0</v>
      </c>
      <c r="Q77" s="12">
        <f>SUM(C77:P77)</f>
        <v>160320</v>
      </c>
    </row>
    <row r="78" spans="1:17" x14ac:dyDescent="0.25">
      <c r="A78" s="9">
        <v>1472708.65</v>
      </c>
      <c r="B78" s="10" t="s">
        <v>93</v>
      </c>
      <c r="C78" s="11">
        <v>73171</v>
      </c>
      <c r="D78" s="11">
        <v>926875</v>
      </c>
      <c r="E78" s="11">
        <v>105833</v>
      </c>
      <c r="F78" s="11">
        <v>152403</v>
      </c>
      <c r="G78" s="19">
        <v>34012.5</v>
      </c>
      <c r="H78" s="19">
        <v>160000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2">
        <f>SUM(C78:P78)</f>
        <v>1452294.5</v>
      </c>
    </row>
    <row r="79" spans="1:17" x14ac:dyDescent="0.25">
      <c r="A79" s="9">
        <v>8500</v>
      </c>
      <c r="B79" s="10" t="s">
        <v>94</v>
      </c>
      <c r="C79" s="11">
        <v>0</v>
      </c>
      <c r="D79" s="11">
        <v>0</v>
      </c>
      <c r="E79" s="11">
        <v>0</v>
      </c>
      <c r="F79" s="11">
        <v>0</v>
      </c>
      <c r="G79" s="19">
        <v>0</v>
      </c>
      <c r="H79" s="19">
        <v>8500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2">
        <f>SUM(C79:P79)</f>
        <v>8500</v>
      </c>
    </row>
    <row r="80" spans="1:17" x14ac:dyDescent="0.25">
      <c r="A80" s="9">
        <v>25000</v>
      </c>
      <c r="B80" s="10" t="s">
        <v>95</v>
      </c>
      <c r="C80" s="11">
        <v>0</v>
      </c>
      <c r="D80" s="11">
        <v>0</v>
      </c>
      <c r="E80" s="11">
        <v>0</v>
      </c>
      <c r="F80" s="11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2">
        <f>SUM(C80:P80)</f>
        <v>0</v>
      </c>
    </row>
    <row r="81" spans="1:17" x14ac:dyDescent="0.25">
      <c r="A81" s="9">
        <v>342405</v>
      </c>
      <c r="B81" s="10" t="s">
        <v>96</v>
      </c>
      <c r="C81" s="11">
        <v>0</v>
      </c>
      <c r="D81" s="11">
        <v>0</v>
      </c>
      <c r="E81" s="11">
        <v>0</v>
      </c>
      <c r="F81" s="11">
        <v>0</v>
      </c>
      <c r="G81" s="19">
        <v>13700</v>
      </c>
      <c r="H81" s="19">
        <v>340000</v>
      </c>
      <c r="I81" s="19">
        <v>5000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2">
        <f>SUM(C81:P81)</f>
        <v>358700</v>
      </c>
    </row>
    <row r="82" spans="1:17" x14ac:dyDescent="0.25">
      <c r="A82" s="9">
        <v>1404749.56</v>
      </c>
      <c r="B82" s="10" t="s">
        <v>97</v>
      </c>
      <c r="C82" s="11">
        <v>48998</v>
      </c>
      <c r="D82" s="11">
        <v>809000</v>
      </c>
      <c r="E82" s="11">
        <v>207083</v>
      </c>
      <c r="F82" s="11">
        <v>100015</v>
      </c>
      <c r="G82" s="19">
        <v>25500</v>
      </c>
      <c r="H82" s="19">
        <v>50000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11500</v>
      </c>
      <c r="P82" s="19">
        <v>0</v>
      </c>
      <c r="Q82" s="12">
        <f>SUM(C82:P82)</f>
        <v>1252096</v>
      </c>
    </row>
    <row r="83" spans="1:17" x14ac:dyDescent="0.25">
      <c r="A83" s="9">
        <v>256800</v>
      </c>
      <c r="B83" s="10" t="s">
        <v>98</v>
      </c>
      <c r="C83" s="11">
        <v>0</v>
      </c>
      <c r="D83" s="11">
        <v>0</v>
      </c>
      <c r="E83" s="11">
        <v>0</v>
      </c>
      <c r="F83" s="11">
        <v>0</v>
      </c>
      <c r="G83" s="19">
        <v>2375</v>
      </c>
      <c r="H83" s="19">
        <v>190000</v>
      </c>
      <c r="I83" s="19">
        <v>0</v>
      </c>
      <c r="J83" s="19">
        <v>0</v>
      </c>
      <c r="K83" s="19">
        <v>0</v>
      </c>
      <c r="L83" s="19">
        <v>0</v>
      </c>
      <c r="M83" s="19">
        <v>50000</v>
      </c>
      <c r="N83" s="19">
        <v>0</v>
      </c>
      <c r="O83" s="19">
        <v>0</v>
      </c>
      <c r="P83" s="19">
        <v>0</v>
      </c>
      <c r="Q83" s="12">
        <f>SUM(C83:P83)</f>
        <v>242375</v>
      </c>
    </row>
    <row r="84" spans="1:17" x14ac:dyDescent="0.25">
      <c r="A84" s="9">
        <v>2841177</v>
      </c>
      <c r="B84" s="10" t="s">
        <v>99</v>
      </c>
      <c r="C84" s="11">
        <v>0</v>
      </c>
      <c r="D84" s="11">
        <v>0</v>
      </c>
      <c r="E84" s="11">
        <v>0</v>
      </c>
      <c r="F84" s="11">
        <v>0</v>
      </c>
      <c r="G84" s="19">
        <v>6000</v>
      </c>
      <c r="H84" s="19">
        <v>2677314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2">
        <f>SUM(C84:P84)</f>
        <v>2683314</v>
      </c>
    </row>
    <row r="85" spans="1:17" x14ac:dyDescent="0.25">
      <c r="A85" s="9">
        <v>44172.759999999995</v>
      </c>
      <c r="B85" s="10" t="s">
        <v>100</v>
      </c>
      <c r="C85" s="11">
        <v>0</v>
      </c>
      <c r="D85" s="11">
        <v>0</v>
      </c>
      <c r="E85" s="11">
        <v>0</v>
      </c>
      <c r="F85" s="11">
        <v>0</v>
      </c>
      <c r="G85" s="19">
        <v>160355.05000000005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327000</v>
      </c>
      <c r="P85" s="19">
        <v>0</v>
      </c>
      <c r="Q85" s="12">
        <f>SUM(C85:P85)</f>
        <v>487355.05000000005</v>
      </c>
    </row>
    <row r="86" spans="1:17" x14ac:dyDescent="0.25">
      <c r="A86" s="9">
        <v>15000</v>
      </c>
      <c r="B86" s="10" t="s">
        <v>101</v>
      </c>
      <c r="C86" s="11">
        <v>0</v>
      </c>
      <c r="D86" s="11">
        <v>0</v>
      </c>
      <c r="E86" s="11">
        <v>0</v>
      </c>
      <c r="F86" s="11">
        <v>2732</v>
      </c>
      <c r="G86" s="19">
        <v>0</v>
      </c>
      <c r="H86" s="19">
        <v>15000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2">
        <f>SUM(C86:P86)</f>
        <v>17732</v>
      </c>
    </row>
    <row r="87" spans="1:17" x14ac:dyDescent="0.25">
      <c r="A87" s="9">
        <v>5435907.6900000004</v>
      </c>
      <c r="B87" s="10" t="s">
        <v>102</v>
      </c>
      <c r="C87" s="11">
        <v>582227</v>
      </c>
      <c r="D87" s="11">
        <v>4104346</v>
      </c>
      <c r="E87" s="11">
        <v>823509</v>
      </c>
      <c r="F87" s="11">
        <v>111582</v>
      </c>
      <c r="G87" s="19">
        <v>4580</v>
      </c>
      <c r="H87" s="19">
        <v>200000</v>
      </c>
      <c r="I87" s="19">
        <v>0</v>
      </c>
      <c r="J87" s="19">
        <v>20000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2">
        <f>SUM(C87:P87)</f>
        <v>5846244</v>
      </c>
    </row>
    <row r="88" spans="1:17" ht="15.75" thickBot="1" x14ac:dyDescent="0.3">
      <c r="A88" s="9">
        <v>164000</v>
      </c>
      <c r="B88" s="10" t="s">
        <v>103</v>
      </c>
      <c r="C88" s="11">
        <v>0</v>
      </c>
      <c r="D88" s="11">
        <v>0</v>
      </c>
      <c r="E88" s="11">
        <v>0</v>
      </c>
      <c r="F88" s="11">
        <v>0</v>
      </c>
      <c r="G88" s="19">
        <v>0</v>
      </c>
      <c r="H88" s="19">
        <v>164000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2">
        <f>SUM(C88:P88)</f>
        <v>164000</v>
      </c>
    </row>
    <row r="89" spans="1:17" ht="15.75" thickBot="1" x14ac:dyDescent="0.3">
      <c r="A89" s="13">
        <f>SUM(A4:A88)</f>
        <v>74363102.019999996</v>
      </c>
      <c r="B89" s="14"/>
      <c r="C89" s="15">
        <f t="shared" ref="C89:Q89" si="0">SUM(C4:C88)</f>
        <v>7445466</v>
      </c>
      <c r="D89" s="15">
        <f t="shared" si="0"/>
        <v>38635347</v>
      </c>
      <c r="E89" s="15">
        <f t="shared" si="0"/>
        <v>6464251</v>
      </c>
      <c r="F89" s="15">
        <f t="shared" si="0"/>
        <v>3292439</v>
      </c>
      <c r="G89" s="20">
        <f t="shared" si="0"/>
        <v>1490523.02</v>
      </c>
      <c r="H89" s="20">
        <f t="shared" si="0"/>
        <v>14713416.5</v>
      </c>
      <c r="I89" s="20">
        <f t="shared" si="0"/>
        <v>33000</v>
      </c>
      <c r="J89" s="20">
        <f t="shared" si="0"/>
        <v>232333</v>
      </c>
      <c r="K89" s="20">
        <f t="shared" si="0"/>
        <v>383000</v>
      </c>
      <c r="L89" s="20">
        <f t="shared" si="0"/>
        <v>484000</v>
      </c>
      <c r="M89" s="20">
        <f t="shared" si="0"/>
        <v>321000</v>
      </c>
      <c r="N89" s="20">
        <f t="shared" si="0"/>
        <v>200000</v>
      </c>
      <c r="O89" s="20">
        <f t="shared" si="0"/>
        <v>605500</v>
      </c>
      <c r="P89" s="20">
        <f t="shared" si="0"/>
        <v>4600000</v>
      </c>
      <c r="Q89" s="13">
        <f t="shared" si="0"/>
        <v>78900275.519999996</v>
      </c>
    </row>
  </sheetData>
  <autoFilter ref="A2:Q89" xr:uid="{4F22330D-9981-46CA-98C9-5B118A4CA645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215F-F0C0-4213-957B-70223047EB21}">
  <dimension ref="A1:J18"/>
  <sheetViews>
    <sheetView workbookViewId="0">
      <selection activeCell="N6" sqref="N6"/>
    </sheetView>
  </sheetViews>
  <sheetFormatPr defaultRowHeight="15" x14ac:dyDescent="0.25"/>
  <cols>
    <col min="1" max="1" width="10.28515625" customWidth="1"/>
    <col min="2" max="2" width="36.140625" bestFit="1" customWidth="1"/>
  </cols>
  <sheetData>
    <row r="1" spans="1:10" ht="15.75" thickBot="1" x14ac:dyDescent="0.3">
      <c r="A1" s="1" t="s">
        <v>104</v>
      </c>
    </row>
    <row r="2" spans="1:10" ht="81" thickBot="1" x14ac:dyDescent="0.3">
      <c r="A2" s="2" t="s">
        <v>1</v>
      </c>
      <c r="B2" s="3" t="s">
        <v>2</v>
      </c>
      <c r="C2" s="17" t="s">
        <v>7</v>
      </c>
      <c r="D2" s="17" t="s">
        <v>8</v>
      </c>
      <c r="E2" s="17" t="s">
        <v>9</v>
      </c>
      <c r="F2" s="17" t="s">
        <v>105</v>
      </c>
      <c r="G2" s="17" t="s">
        <v>106</v>
      </c>
      <c r="H2" s="17" t="s">
        <v>13</v>
      </c>
      <c r="I2" s="17" t="s">
        <v>15</v>
      </c>
      <c r="J2" s="2" t="s">
        <v>17</v>
      </c>
    </row>
    <row r="3" spans="1:10" x14ac:dyDescent="0.25">
      <c r="A3" s="21" t="s">
        <v>18</v>
      </c>
      <c r="B3" s="22"/>
      <c r="C3" s="23" t="s">
        <v>18</v>
      </c>
      <c r="D3" s="23" t="s">
        <v>18</v>
      </c>
      <c r="E3" s="23" t="s">
        <v>18</v>
      </c>
      <c r="F3" s="23" t="s">
        <v>18</v>
      </c>
      <c r="G3" s="23" t="s">
        <v>18</v>
      </c>
      <c r="H3" s="23" t="s">
        <v>18</v>
      </c>
      <c r="I3" s="23" t="s">
        <v>18</v>
      </c>
      <c r="J3" s="21" t="s">
        <v>18</v>
      </c>
    </row>
    <row r="4" spans="1:10" x14ac:dyDescent="0.25">
      <c r="A4" s="9">
        <v>8721631.7799999993</v>
      </c>
      <c r="B4" s="10" t="s">
        <v>107</v>
      </c>
      <c r="C4" s="24">
        <v>93250</v>
      </c>
      <c r="D4" s="24">
        <v>3911310</v>
      </c>
      <c r="E4" s="24">
        <v>145000</v>
      </c>
      <c r="F4" s="24">
        <v>544790</v>
      </c>
      <c r="G4" s="24">
        <v>2941181.55</v>
      </c>
      <c r="H4" s="24">
        <v>0</v>
      </c>
      <c r="I4" s="24">
        <v>0</v>
      </c>
      <c r="J4" s="12">
        <f>SUM(C4:I4)</f>
        <v>7635531.5499999998</v>
      </c>
    </row>
    <row r="5" spans="1:10" x14ac:dyDescent="0.25">
      <c r="A5" s="9">
        <v>1485020.96</v>
      </c>
      <c r="B5" s="10" t="s">
        <v>108</v>
      </c>
      <c r="C5" s="24">
        <v>10807.83</v>
      </c>
      <c r="D5" s="24">
        <v>827000</v>
      </c>
      <c r="E5" s="24">
        <v>81000</v>
      </c>
      <c r="F5" s="24">
        <v>250491.32</v>
      </c>
      <c r="G5" s="24">
        <v>582865.4</v>
      </c>
      <c r="H5" s="24">
        <v>0</v>
      </c>
      <c r="I5" s="24">
        <v>108755.82</v>
      </c>
      <c r="J5" s="12">
        <f>SUM(C5:I5)</f>
        <v>1860920.3699999999</v>
      </c>
    </row>
    <row r="6" spans="1:10" x14ac:dyDescent="0.25">
      <c r="A6" s="9">
        <v>2466238.2400000002</v>
      </c>
      <c r="B6" s="10" t="s">
        <v>109</v>
      </c>
      <c r="C6" s="24">
        <v>0</v>
      </c>
      <c r="D6" s="24">
        <v>1475000</v>
      </c>
      <c r="E6" s="24">
        <v>106000</v>
      </c>
      <c r="F6" s="24">
        <v>257320</v>
      </c>
      <c r="G6" s="24">
        <v>1035741.56</v>
      </c>
      <c r="H6" s="24">
        <v>0</v>
      </c>
      <c r="I6" s="24">
        <v>162500</v>
      </c>
      <c r="J6" s="12">
        <f>SUM(C6:I6)</f>
        <v>3036561.56</v>
      </c>
    </row>
    <row r="7" spans="1:10" x14ac:dyDescent="0.25">
      <c r="A7" s="9">
        <v>620590.52</v>
      </c>
      <c r="B7" s="10" t="s">
        <v>110</v>
      </c>
      <c r="C7" s="24">
        <v>10000</v>
      </c>
      <c r="D7" s="24">
        <v>557750</v>
      </c>
      <c r="E7" s="24">
        <v>15000</v>
      </c>
      <c r="F7" s="24">
        <v>224357.78000000003</v>
      </c>
      <c r="G7" s="24">
        <v>102824</v>
      </c>
      <c r="H7" s="24">
        <v>0</v>
      </c>
      <c r="I7" s="24">
        <v>21131.7</v>
      </c>
      <c r="J7" s="12">
        <f>SUM(C7:I7)</f>
        <v>931063.48</v>
      </c>
    </row>
    <row r="8" spans="1:10" x14ac:dyDescent="0.25">
      <c r="A8" s="9">
        <v>1269849.7800000003</v>
      </c>
      <c r="B8" s="10" t="s">
        <v>111</v>
      </c>
      <c r="C8" s="24">
        <v>10000</v>
      </c>
      <c r="D8" s="24">
        <v>952500.00000000012</v>
      </c>
      <c r="E8" s="24">
        <v>5000</v>
      </c>
      <c r="F8" s="24">
        <v>0</v>
      </c>
      <c r="G8" s="24">
        <v>325849.78000000003</v>
      </c>
      <c r="H8" s="24">
        <v>0</v>
      </c>
      <c r="I8" s="24">
        <v>59574.35</v>
      </c>
      <c r="J8" s="12">
        <f>SUM(C8:I8)</f>
        <v>1352924.1300000004</v>
      </c>
    </row>
    <row r="9" spans="1:10" x14ac:dyDescent="0.25">
      <c r="A9" s="9">
        <v>946685.75</v>
      </c>
      <c r="B9" s="10" t="s">
        <v>112</v>
      </c>
      <c r="C9" s="24">
        <v>2857.1</v>
      </c>
      <c r="D9" s="24">
        <v>650492.16000000003</v>
      </c>
      <c r="E9" s="24">
        <v>0</v>
      </c>
      <c r="F9" s="24">
        <v>0</v>
      </c>
      <c r="G9" s="24">
        <v>295177.90999999997</v>
      </c>
      <c r="H9" s="24">
        <v>0</v>
      </c>
      <c r="I9" s="24">
        <v>63135.88</v>
      </c>
      <c r="J9" s="12">
        <f>SUM(C9:I9)</f>
        <v>1011663.0499999999</v>
      </c>
    </row>
    <row r="10" spans="1:10" x14ac:dyDescent="0.25">
      <c r="A10" s="9">
        <v>1327602.06</v>
      </c>
      <c r="B10" s="10" t="s">
        <v>113</v>
      </c>
      <c r="C10" s="24">
        <v>0</v>
      </c>
      <c r="D10" s="24">
        <v>1050500</v>
      </c>
      <c r="E10" s="24">
        <v>18000</v>
      </c>
      <c r="F10" s="24">
        <v>289737.5</v>
      </c>
      <c r="G10" s="24">
        <v>322099.02</v>
      </c>
      <c r="H10" s="24">
        <v>0</v>
      </c>
      <c r="I10" s="24">
        <v>74218.070000000007</v>
      </c>
      <c r="J10" s="12">
        <f>SUM(C10:I10)</f>
        <v>1754554.59</v>
      </c>
    </row>
    <row r="11" spans="1:10" x14ac:dyDescent="0.25">
      <c r="A11" s="9">
        <v>1072470.0499999998</v>
      </c>
      <c r="B11" s="10" t="s">
        <v>114</v>
      </c>
      <c r="C11" s="24">
        <v>0</v>
      </c>
      <c r="D11" s="24">
        <v>655000</v>
      </c>
      <c r="E11" s="24">
        <v>61000</v>
      </c>
      <c r="F11" s="24">
        <v>0</v>
      </c>
      <c r="G11" s="24">
        <v>347544.24</v>
      </c>
      <c r="H11" s="24">
        <v>0</v>
      </c>
      <c r="I11" s="24">
        <v>27469.58</v>
      </c>
      <c r="J11" s="12">
        <f>SUM(C11:I11)</f>
        <v>1091013.82</v>
      </c>
    </row>
    <row r="12" spans="1:10" x14ac:dyDescent="0.25">
      <c r="A12" s="9">
        <v>991842.57</v>
      </c>
      <c r="B12" s="10" t="s">
        <v>115</v>
      </c>
      <c r="C12" s="24">
        <v>15800</v>
      </c>
      <c r="D12" s="24">
        <v>900000</v>
      </c>
      <c r="E12" s="24">
        <v>20000</v>
      </c>
      <c r="F12" s="24">
        <v>0</v>
      </c>
      <c r="G12" s="24">
        <v>180668.86</v>
      </c>
      <c r="H12" s="24">
        <v>0</v>
      </c>
      <c r="I12" s="24">
        <v>0</v>
      </c>
      <c r="J12" s="12">
        <f>SUM(C12:I12)</f>
        <v>1116468.8599999999</v>
      </c>
    </row>
    <row r="13" spans="1:10" x14ac:dyDescent="0.25">
      <c r="A13" s="9">
        <v>893227.82000000007</v>
      </c>
      <c r="B13" s="10" t="s">
        <v>116</v>
      </c>
      <c r="C13" s="24">
        <v>0</v>
      </c>
      <c r="D13" s="24">
        <v>670000</v>
      </c>
      <c r="E13" s="24">
        <v>0</v>
      </c>
      <c r="F13" s="24">
        <v>0</v>
      </c>
      <c r="G13" s="24">
        <v>221427.82</v>
      </c>
      <c r="H13" s="24">
        <v>0</v>
      </c>
      <c r="I13" s="24">
        <v>43055.77</v>
      </c>
      <c r="J13" s="12">
        <f>SUM(C13:I13)</f>
        <v>934483.59000000008</v>
      </c>
    </row>
    <row r="14" spans="1:10" x14ac:dyDescent="0.25">
      <c r="A14" s="9">
        <v>921056.65</v>
      </c>
      <c r="B14" s="10" t="s">
        <v>117</v>
      </c>
      <c r="C14" s="24">
        <v>5105</v>
      </c>
      <c r="D14" s="24">
        <v>729000</v>
      </c>
      <c r="E14" s="24">
        <v>0</v>
      </c>
      <c r="F14" s="24">
        <v>0</v>
      </c>
      <c r="G14" s="24">
        <v>277056.65000000002</v>
      </c>
      <c r="H14" s="24">
        <v>72000</v>
      </c>
      <c r="I14" s="24">
        <v>50832.58</v>
      </c>
      <c r="J14" s="12">
        <f>SUM(C14:I14)</f>
        <v>1133994.23</v>
      </c>
    </row>
    <row r="15" spans="1:10" x14ac:dyDescent="0.25">
      <c r="A15" s="9">
        <v>2353188.9500000002</v>
      </c>
      <c r="B15" s="10" t="s">
        <v>118</v>
      </c>
      <c r="C15" s="24">
        <v>15000</v>
      </c>
      <c r="D15" s="24">
        <v>1722500</v>
      </c>
      <c r="E15" s="24">
        <v>49000</v>
      </c>
      <c r="F15" s="24">
        <v>0</v>
      </c>
      <c r="G15" s="24">
        <v>833688.95</v>
      </c>
      <c r="H15" s="24">
        <v>100000</v>
      </c>
      <c r="I15" s="24">
        <v>0</v>
      </c>
      <c r="J15" s="12">
        <f>SUM(C15:I15)</f>
        <v>2720188.95</v>
      </c>
    </row>
    <row r="16" spans="1:10" x14ac:dyDescent="0.25">
      <c r="A16" s="9">
        <v>598588.69999999995</v>
      </c>
      <c r="B16" s="10" t="s">
        <v>119</v>
      </c>
      <c r="C16" s="24">
        <v>10000</v>
      </c>
      <c r="D16" s="24">
        <v>501500</v>
      </c>
      <c r="E16" s="24">
        <v>0</v>
      </c>
      <c r="F16" s="24">
        <v>0</v>
      </c>
      <c r="G16" s="24">
        <v>134350.34</v>
      </c>
      <c r="H16" s="24">
        <v>0</v>
      </c>
      <c r="I16" s="24">
        <v>31683.34</v>
      </c>
      <c r="J16" s="12">
        <f>SUM(C16:I16)</f>
        <v>677533.67999999993</v>
      </c>
    </row>
    <row r="17" spans="1:10" ht="15.75" thickBot="1" x14ac:dyDescent="0.3">
      <c r="A17" s="9">
        <v>2063023.9099999992</v>
      </c>
      <c r="B17" s="10" t="s">
        <v>120</v>
      </c>
      <c r="C17" s="24">
        <v>65000</v>
      </c>
      <c r="D17" s="24">
        <v>1118999.9999999995</v>
      </c>
      <c r="E17" s="24">
        <v>89000</v>
      </c>
      <c r="F17" s="24">
        <v>298480</v>
      </c>
      <c r="G17" s="24">
        <v>884523.91</v>
      </c>
      <c r="H17" s="24">
        <v>0</v>
      </c>
      <c r="I17" s="24">
        <v>144367.4</v>
      </c>
      <c r="J17" s="12">
        <f>SUM(C17:I17)</f>
        <v>2600371.3099999996</v>
      </c>
    </row>
    <row r="18" spans="1:10" ht="15.75" thickBot="1" x14ac:dyDescent="0.3">
      <c r="A18" s="25">
        <f>SUM(A4:A17)</f>
        <v>25731017.739999995</v>
      </c>
      <c r="B18" s="14"/>
      <c r="C18" s="15">
        <f>SUM(C4:C17)</f>
        <v>237819.93</v>
      </c>
      <c r="D18" s="15">
        <f>SUM(D4:D17)</f>
        <v>15721552.16</v>
      </c>
      <c r="E18" s="15">
        <f>SUM(E4:E17)</f>
        <v>589000</v>
      </c>
      <c r="F18" s="15">
        <f>SUM(F4:F17)</f>
        <v>1865176.6</v>
      </c>
      <c r="G18" s="15">
        <f>SUM(G4:G17)</f>
        <v>8484999.9900000021</v>
      </c>
      <c r="H18" s="15">
        <f t="shared" ref="H18:J18" si="0">SUM(H4:H17)</f>
        <v>172000</v>
      </c>
      <c r="I18" s="15">
        <f t="shared" si="0"/>
        <v>786724.49</v>
      </c>
      <c r="J18" s="13">
        <f t="shared" si="0"/>
        <v>27857273.170000002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AA06D-9D0C-4F8F-8C7C-488B3C6A017E}">
  <dimension ref="A1:D10"/>
  <sheetViews>
    <sheetView workbookViewId="0">
      <selection activeCell="I7" sqref="I7"/>
    </sheetView>
  </sheetViews>
  <sheetFormatPr defaultRowHeight="15" x14ac:dyDescent="0.25"/>
  <cols>
    <col min="2" max="2" width="33" bestFit="1" customWidth="1"/>
  </cols>
  <sheetData>
    <row r="1" spans="1:4" ht="15.75" thickBot="1" x14ac:dyDescent="0.3">
      <c r="A1" s="1" t="s">
        <v>121</v>
      </c>
    </row>
    <row r="2" spans="1:4" ht="79.5" customHeight="1" thickBot="1" x14ac:dyDescent="0.3">
      <c r="A2" s="2" t="s">
        <v>1</v>
      </c>
      <c r="B2" s="3" t="s">
        <v>2</v>
      </c>
      <c r="C2" s="26" t="s">
        <v>8</v>
      </c>
      <c r="D2" s="2" t="s">
        <v>17</v>
      </c>
    </row>
    <row r="3" spans="1:4" x14ac:dyDescent="0.25">
      <c r="A3" s="21" t="s">
        <v>18</v>
      </c>
      <c r="B3" s="22"/>
      <c r="C3" s="27" t="s">
        <v>18</v>
      </c>
      <c r="D3" s="29" t="s">
        <v>18</v>
      </c>
    </row>
    <row r="4" spans="1:4" x14ac:dyDescent="0.25">
      <c r="A4" s="28">
        <v>127500</v>
      </c>
      <c r="B4" s="10" t="s">
        <v>122</v>
      </c>
      <c r="C4" s="12">
        <v>127500</v>
      </c>
      <c r="D4" s="12">
        <f>C4</f>
        <v>127500</v>
      </c>
    </row>
    <row r="5" spans="1:4" x14ac:dyDescent="0.25">
      <c r="A5" s="28">
        <v>85000</v>
      </c>
      <c r="B5" s="10" t="s">
        <v>123</v>
      </c>
      <c r="C5" s="12">
        <v>85000</v>
      </c>
      <c r="D5" s="12">
        <f>C5</f>
        <v>85000</v>
      </c>
    </row>
    <row r="6" spans="1:4" x14ac:dyDescent="0.25">
      <c r="A6" s="28">
        <v>212500</v>
      </c>
      <c r="B6" s="10" t="s">
        <v>124</v>
      </c>
      <c r="C6" s="12">
        <v>212500</v>
      </c>
      <c r="D6" s="12">
        <f t="shared" ref="D6:D9" si="0">C6</f>
        <v>212500</v>
      </c>
    </row>
    <row r="7" spans="1:4" x14ac:dyDescent="0.25">
      <c r="A7" s="28">
        <v>0</v>
      </c>
      <c r="B7" s="10" t="s">
        <v>125</v>
      </c>
      <c r="C7" s="12">
        <v>56666.64</v>
      </c>
      <c r="D7" s="12">
        <f t="shared" si="0"/>
        <v>56666.64</v>
      </c>
    </row>
    <row r="8" spans="1:4" x14ac:dyDescent="0.25">
      <c r="A8" s="28">
        <v>85000</v>
      </c>
      <c r="B8" s="10" t="s">
        <v>126</v>
      </c>
      <c r="C8" s="12">
        <v>85000</v>
      </c>
      <c r="D8" s="12">
        <f t="shared" si="0"/>
        <v>85000</v>
      </c>
    </row>
    <row r="9" spans="1:4" ht="15.75" thickBot="1" x14ac:dyDescent="0.3">
      <c r="A9" s="28">
        <v>85000</v>
      </c>
      <c r="B9" s="10" t="s">
        <v>127</v>
      </c>
      <c r="C9" s="12">
        <v>85000</v>
      </c>
      <c r="D9" s="12">
        <f t="shared" si="0"/>
        <v>85000</v>
      </c>
    </row>
    <row r="10" spans="1:4" ht="15.75" thickBot="1" x14ac:dyDescent="0.3">
      <c r="A10" s="13">
        <f>SUM(A4:A9)</f>
        <v>595000</v>
      </c>
      <c r="B10" s="14"/>
      <c r="C10" s="15">
        <f>SUM(C4:C9)</f>
        <v>651666.64</v>
      </c>
      <c r="D10" s="13">
        <f>SUM(D4:D9)</f>
        <v>651666.64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1719C-B9C1-4CCD-B8BD-8D3F99F9DDB8}">
  <dimension ref="A1:D45"/>
  <sheetViews>
    <sheetView topLeftCell="A13" workbookViewId="0">
      <selection activeCell="J37" sqref="J37"/>
    </sheetView>
  </sheetViews>
  <sheetFormatPr defaultRowHeight="15" x14ac:dyDescent="0.25"/>
  <cols>
    <col min="1" max="1" width="10.7109375" customWidth="1"/>
    <col min="2" max="2" width="32.7109375" bestFit="1" customWidth="1"/>
  </cols>
  <sheetData>
    <row r="1" spans="1:4" ht="15.75" thickBot="1" x14ac:dyDescent="0.3">
      <c r="A1" s="1" t="s">
        <v>128</v>
      </c>
    </row>
    <row r="2" spans="1:4" ht="69.75" customHeight="1" thickBot="1" x14ac:dyDescent="0.3">
      <c r="A2" s="2" t="s">
        <v>1</v>
      </c>
      <c r="B2" s="2" t="s">
        <v>2</v>
      </c>
      <c r="C2" s="26" t="s">
        <v>8</v>
      </c>
      <c r="D2" s="2" t="s">
        <v>17</v>
      </c>
    </row>
    <row r="3" spans="1:4" ht="15.75" thickBot="1" x14ac:dyDescent="0.3">
      <c r="A3" s="8" t="s">
        <v>18</v>
      </c>
      <c r="B3" s="30"/>
      <c r="C3" s="31" t="s">
        <v>18</v>
      </c>
      <c r="D3" s="8" t="s">
        <v>18</v>
      </c>
    </row>
    <row r="4" spans="1:4" x14ac:dyDescent="0.25">
      <c r="A4" s="28">
        <v>13968.45</v>
      </c>
      <c r="B4" s="32" t="s">
        <v>129</v>
      </c>
      <c r="C4" s="33">
        <v>13968.45</v>
      </c>
      <c r="D4" s="12">
        <f t="shared" ref="D4:D44" si="0">C4</f>
        <v>13968.45</v>
      </c>
    </row>
    <row r="5" spans="1:4" x14ac:dyDescent="0.25">
      <c r="A5" s="28">
        <v>9500</v>
      </c>
      <c r="B5" s="32" t="s">
        <v>130</v>
      </c>
      <c r="C5" s="12">
        <v>9500</v>
      </c>
      <c r="D5" s="12">
        <f t="shared" si="0"/>
        <v>9500</v>
      </c>
    </row>
    <row r="6" spans="1:4" x14ac:dyDescent="0.25">
      <c r="A6" s="28">
        <v>9500</v>
      </c>
      <c r="B6" s="32" t="s">
        <v>131</v>
      </c>
      <c r="C6" s="12">
        <v>9500</v>
      </c>
      <c r="D6" s="12">
        <f t="shared" si="0"/>
        <v>9500</v>
      </c>
    </row>
    <row r="7" spans="1:4" x14ac:dyDescent="0.25">
      <c r="A7" s="28">
        <v>9500</v>
      </c>
      <c r="B7" s="32" t="s">
        <v>132</v>
      </c>
      <c r="C7" s="12">
        <v>9500</v>
      </c>
      <c r="D7" s="12">
        <f t="shared" si="0"/>
        <v>9500</v>
      </c>
    </row>
    <row r="8" spans="1:4" x14ac:dyDescent="0.25">
      <c r="A8" s="28">
        <v>9500</v>
      </c>
      <c r="B8" s="32" t="s">
        <v>133</v>
      </c>
      <c r="C8" s="12">
        <v>9500</v>
      </c>
      <c r="D8" s="12">
        <f t="shared" si="0"/>
        <v>9500</v>
      </c>
    </row>
    <row r="9" spans="1:4" x14ac:dyDescent="0.25">
      <c r="A9" s="28">
        <v>9500</v>
      </c>
      <c r="B9" s="32" t="s">
        <v>134</v>
      </c>
      <c r="C9" s="12">
        <v>9500</v>
      </c>
      <c r="D9" s="12">
        <f t="shared" si="0"/>
        <v>9500</v>
      </c>
    </row>
    <row r="10" spans="1:4" x14ac:dyDescent="0.25">
      <c r="A10" s="28">
        <v>5000</v>
      </c>
      <c r="B10" s="32" t="s">
        <v>135</v>
      </c>
      <c r="C10" s="12">
        <v>0</v>
      </c>
      <c r="D10" s="12">
        <f t="shared" si="0"/>
        <v>0</v>
      </c>
    </row>
    <row r="11" spans="1:4" x14ac:dyDescent="0.25">
      <c r="A11" s="28">
        <v>9500</v>
      </c>
      <c r="B11" s="32" t="s">
        <v>136</v>
      </c>
      <c r="C11" s="12">
        <v>9500</v>
      </c>
      <c r="D11" s="12">
        <f t="shared" si="0"/>
        <v>9500</v>
      </c>
    </row>
    <row r="12" spans="1:4" x14ac:dyDescent="0.25">
      <c r="A12" s="28">
        <v>25080.3</v>
      </c>
      <c r="B12" s="32" t="s">
        <v>137</v>
      </c>
      <c r="C12" s="12">
        <v>25080.3</v>
      </c>
      <c r="D12" s="12">
        <f t="shared" si="0"/>
        <v>25080.3</v>
      </c>
    </row>
    <row r="13" spans="1:4" x14ac:dyDescent="0.25">
      <c r="A13" s="28">
        <v>19643.849999999999</v>
      </c>
      <c r="B13" s="32" t="s">
        <v>138</v>
      </c>
      <c r="C13" s="12">
        <v>19643.849999999999</v>
      </c>
      <c r="D13" s="12">
        <f t="shared" si="0"/>
        <v>19643.849999999999</v>
      </c>
    </row>
    <row r="14" spans="1:4" x14ac:dyDescent="0.25">
      <c r="A14" s="28">
        <v>9500</v>
      </c>
      <c r="B14" s="32" t="s">
        <v>139</v>
      </c>
      <c r="C14" s="12">
        <v>9500</v>
      </c>
      <c r="D14" s="12">
        <f t="shared" si="0"/>
        <v>9500</v>
      </c>
    </row>
    <row r="15" spans="1:4" x14ac:dyDescent="0.25">
      <c r="A15" s="28">
        <v>9500</v>
      </c>
      <c r="B15" s="32" t="s">
        <v>140</v>
      </c>
      <c r="C15" s="12">
        <v>9500</v>
      </c>
      <c r="D15" s="12">
        <f t="shared" si="0"/>
        <v>9500</v>
      </c>
    </row>
    <row r="16" spans="1:4" x14ac:dyDescent="0.25">
      <c r="A16" s="28">
        <v>10000</v>
      </c>
      <c r="B16" s="32" t="s">
        <v>141</v>
      </c>
      <c r="C16" s="12">
        <v>0</v>
      </c>
      <c r="D16" s="12">
        <f t="shared" si="0"/>
        <v>0</v>
      </c>
    </row>
    <row r="17" spans="1:4" x14ac:dyDescent="0.25">
      <c r="A17" s="28">
        <v>9500</v>
      </c>
      <c r="B17" s="32" t="s">
        <v>142</v>
      </c>
      <c r="C17" s="12">
        <v>9500</v>
      </c>
      <c r="D17" s="12">
        <f t="shared" si="0"/>
        <v>9500</v>
      </c>
    </row>
    <row r="18" spans="1:4" x14ac:dyDescent="0.25">
      <c r="A18" s="28">
        <v>30000</v>
      </c>
      <c r="B18" s="32" t="s">
        <v>143</v>
      </c>
      <c r="C18" s="12">
        <v>30000</v>
      </c>
      <c r="D18" s="12">
        <f t="shared" si="0"/>
        <v>30000</v>
      </c>
    </row>
    <row r="19" spans="1:4" x14ac:dyDescent="0.25">
      <c r="A19" s="28">
        <v>9500</v>
      </c>
      <c r="B19" s="32" t="s">
        <v>144</v>
      </c>
      <c r="C19" s="12">
        <v>9500</v>
      </c>
      <c r="D19" s="12">
        <f t="shared" si="0"/>
        <v>9500</v>
      </c>
    </row>
    <row r="20" spans="1:4" x14ac:dyDescent="0.25">
      <c r="A20" s="28">
        <v>9500</v>
      </c>
      <c r="B20" s="32" t="s">
        <v>145</v>
      </c>
      <c r="C20" s="12">
        <v>9500</v>
      </c>
      <c r="D20" s="12">
        <f t="shared" si="0"/>
        <v>9500</v>
      </c>
    </row>
    <row r="21" spans="1:4" x14ac:dyDescent="0.25">
      <c r="A21" s="28">
        <v>0</v>
      </c>
      <c r="B21" s="32" t="s">
        <v>146</v>
      </c>
      <c r="C21" s="12">
        <v>9500</v>
      </c>
      <c r="D21" s="12">
        <f t="shared" si="0"/>
        <v>9500</v>
      </c>
    </row>
    <row r="22" spans="1:4" x14ac:dyDescent="0.25">
      <c r="A22" s="28">
        <v>19537.2</v>
      </c>
      <c r="B22" s="32" t="s">
        <v>147</v>
      </c>
      <c r="C22" s="12">
        <v>19537.2</v>
      </c>
      <c r="D22" s="12">
        <f t="shared" si="0"/>
        <v>19537.2</v>
      </c>
    </row>
    <row r="23" spans="1:4" x14ac:dyDescent="0.25">
      <c r="A23" s="28">
        <v>9500</v>
      </c>
      <c r="B23" s="32" t="s">
        <v>148</v>
      </c>
      <c r="C23" s="12">
        <v>9500</v>
      </c>
      <c r="D23" s="12">
        <f t="shared" si="0"/>
        <v>9500</v>
      </c>
    </row>
    <row r="24" spans="1:4" x14ac:dyDescent="0.25">
      <c r="A24" s="28">
        <v>9500</v>
      </c>
      <c r="B24" s="32" t="s">
        <v>149</v>
      </c>
      <c r="C24" s="12">
        <v>9500</v>
      </c>
      <c r="D24" s="12">
        <f t="shared" si="0"/>
        <v>9500</v>
      </c>
    </row>
    <row r="25" spans="1:4" x14ac:dyDescent="0.25">
      <c r="A25" s="28">
        <v>5000</v>
      </c>
      <c r="B25" s="32" t="s">
        <v>150</v>
      </c>
      <c r="C25" s="12">
        <v>0</v>
      </c>
      <c r="D25" s="12">
        <f t="shared" si="0"/>
        <v>0</v>
      </c>
    </row>
    <row r="26" spans="1:4" x14ac:dyDescent="0.25">
      <c r="A26" s="28">
        <v>12700.8</v>
      </c>
      <c r="B26" s="32" t="s">
        <v>151</v>
      </c>
      <c r="C26" s="12">
        <v>12700.8</v>
      </c>
      <c r="D26" s="12">
        <f t="shared" si="0"/>
        <v>12700.8</v>
      </c>
    </row>
    <row r="27" spans="1:4" x14ac:dyDescent="0.25">
      <c r="A27" s="28">
        <v>9500</v>
      </c>
      <c r="B27" s="32" t="s">
        <v>152</v>
      </c>
      <c r="C27" s="12">
        <v>9500</v>
      </c>
      <c r="D27" s="12">
        <f t="shared" si="0"/>
        <v>9500</v>
      </c>
    </row>
    <row r="28" spans="1:4" x14ac:dyDescent="0.25">
      <c r="A28" s="28">
        <v>9500</v>
      </c>
      <c r="B28" s="32" t="s">
        <v>153</v>
      </c>
      <c r="C28" s="12">
        <v>9500</v>
      </c>
      <c r="D28" s="12">
        <f t="shared" si="0"/>
        <v>9500</v>
      </c>
    </row>
    <row r="29" spans="1:4" x14ac:dyDescent="0.25">
      <c r="A29" s="28">
        <v>20067.75</v>
      </c>
      <c r="B29" s="32" t="s">
        <v>154</v>
      </c>
      <c r="C29" s="12">
        <v>20067.75</v>
      </c>
      <c r="D29" s="12">
        <f t="shared" si="0"/>
        <v>20067.75</v>
      </c>
    </row>
    <row r="30" spans="1:4" x14ac:dyDescent="0.25">
      <c r="A30" s="28">
        <v>11959.65</v>
      </c>
      <c r="B30" s="32" t="s">
        <v>155</v>
      </c>
      <c r="C30" s="12">
        <v>11959.65</v>
      </c>
      <c r="D30" s="12">
        <f t="shared" si="0"/>
        <v>11959.65</v>
      </c>
    </row>
    <row r="31" spans="1:4" x14ac:dyDescent="0.25">
      <c r="A31" s="28">
        <v>9500</v>
      </c>
      <c r="B31" s="32" t="s">
        <v>156</v>
      </c>
      <c r="C31" s="12">
        <v>9500</v>
      </c>
      <c r="D31" s="12">
        <f t="shared" si="0"/>
        <v>9500</v>
      </c>
    </row>
    <row r="32" spans="1:4" x14ac:dyDescent="0.25">
      <c r="A32" s="28">
        <v>13325.85</v>
      </c>
      <c r="B32" s="32" t="s">
        <v>157</v>
      </c>
      <c r="C32" s="12">
        <v>13325.85</v>
      </c>
      <c r="D32" s="12">
        <f t="shared" si="0"/>
        <v>13325.85</v>
      </c>
    </row>
    <row r="33" spans="1:4" x14ac:dyDescent="0.25">
      <c r="A33" s="28">
        <v>9500</v>
      </c>
      <c r="B33" s="32" t="s">
        <v>158</v>
      </c>
      <c r="C33" s="12">
        <v>9500</v>
      </c>
      <c r="D33" s="12">
        <f t="shared" si="0"/>
        <v>9500</v>
      </c>
    </row>
    <row r="34" spans="1:4" x14ac:dyDescent="0.25">
      <c r="A34" s="28">
        <v>9500</v>
      </c>
      <c r="B34" s="32" t="s">
        <v>159</v>
      </c>
      <c r="C34" s="12">
        <v>9500</v>
      </c>
      <c r="D34" s="12">
        <f t="shared" si="0"/>
        <v>9500</v>
      </c>
    </row>
    <row r="35" spans="1:4" x14ac:dyDescent="0.25">
      <c r="A35" s="28">
        <v>21219.3</v>
      </c>
      <c r="B35" s="32" t="s">
        <v>160</v>
      </c>
      <c r="C35" s="12">
        <v>21219.3</v>
      </c>
      <c r="D35" s="12">
        <f t="shared" si="0"/>
        <v>21219.3</v>
      </c>
    </row>
    <row r="36" spans="1:4" x14ac:dyDescent="0.25">
      <c r="A36" s="28">
        <v>14808.15</v>
      </c>
      <c r="B36" s="32" t="s">
        <v>161</v>
      </c>
      <c r="C36" s="12">
        <v>14808.15</v>
      </c>
      <c r="D36" s="12">
        <f t="shared" si="0"/>
        <v>14808.15</v>
      </c>
    </row>
    <row r="37" spans="1:4" x14ac:dyDescent="0.25">
      <c r="A37" s="28">
        <v>35000</v>
      </c>
      <c r="B37" s="32" t="s">
        <v>162</v>
      </c>
      <c r="C37" s="12">
        <v>0</v>
      </c>
      <c r="D37" s="12">
        <f t="shared" si="0"/>
        <v>0</v>
      </c>
    </row>
    <row r="38" spans="1:4" x14ac:dyDescent="0.25">
      <c r="A38" s="28">
        <v>9500</v>
      </c>
      <c r="B38" s="32" t="s">
        <v>163</v>
      </c>
      <c r="C38" s="12">
        <v>9500</v>
      </c>
      <c r="D38" s="12">
        <f t="shared" si="0"/>
        <v>9500</v>
      </c>
    </row>
    <row r="39" spans="1:4" x14ac:dyDescent="0.25">
      <c r="A39" s="28">
        <v>9500</v>
      </c>
      <c r="B39" s="32" t="s">
        <v>164</v>
      </c>
      <c r="C39" s="12">
        <v>9500</v>
      </c>
      <c r="D39" s="12">
        <f t="shared" si="0"/>
        <v>9500</v>
      </c>
    </row>
    <row r="40" spans="1:4" x14ac:dyDescent="0.25">
      <c r="A40" s="28">
        <v>9500</v>
      </c>
      <c r="B40" s="32" t="s">
        <v>165</v>
      </c>
      <c r="C40" s="12">
        <v>9500</v>
      </c>
      <c r="D40" s="12">
        <f t="shared" si="0"/>
        <v>9500</v>
      </c>
    </row>
    <row r="41" spans="1:4" x14ac:dyDescent="0.25">
      <c r="A41" s="28">
        <v>9500</v>
      </c>
      <c r="B41" s="32" t="s">
        <v>166</v>
      </c>
      <c r="C41" s="12">
        <v>9500</v>
      </c>
      <c r="D41" s="12">
        <f t="shared" si="0"/>
        <v>9500</v>
      </c>
    </row>
    <row r="42" spans="1:4" x14ac:dyDescent="0.25">
      <c r="A42" s="28">
        <v>5000</v>
      </c>
      <c r="B42" s="32" t="s">
        <v>167</v>
      </c>
      <c r="C42" s="12">
        <v>0</v>
      </c>
      <c r="D42" s="12">
        <f t="shared" si="0"/>
        <v>0</v>
      </c>
    </row>
    <row r="43" spans="1:4" x14ac:dyDescent="0.25">
      <c r="A43" s="28">
        <v>9500</v>
      </c>
      <c r="B43" s="32" t="s">
        <v>168</v>
      </c>
      <c r="C43" s="12">
        <v>9500</v>
      </c>
      <c r="D43" s="12">
        <f t="shared" si="0"/>
        <v>9500</v>
      </c>
    </row>
    <row r="44" spans="1:4" ht="15.75" thickBot="1" x14ac:dyDescent="0.3">
      <c r="A44" s="28">
        <v>14710.95</v>
      </c>
      <c r="B44" s="32" t="s">
        <v>169</v>
      </c>
      <c r="C44" s="12">
        <v>14710.95</v>
      </c>
      <c r="D44" s="12">
        <f t="shared" si="0"/>
        <v>14710.95</v>
      </c>
    </row>
    <row r="45" spans="1:4" ht="15.75" thickBot="1" x14ac:dyDescent="0.3">
      <c r="A45" s="13">
        <f>SUM(A4:A44)</f>
        <v>495522.25000000006</v>
      </c>
      <c r="B45" s="14"/>
      <c r="C45" s="15">
        <f>SUM(C4:C44)</f>
        <v>445022.25</v>
      </c>
      <c r="D45" s="13">
        <f>SUM(D4:D44)</f>
        <v>445022.25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10238-FC51-4330-B40D-FB58CFCF729F}">
  <dimension ref="A1:I10"/>
  <sheetViews>
    <sheetView tabSelected="1" workbookViewId="0">
      <selection activeCell="Q18" sqref="Q18"/>
    </sheetView>
  </sheetViews>
  <sheetFormatPr defaultRowHeight="15" x14ac:dyDescent="0.25"/>
  <cols>
    <col min="2" max="2" width="36.28515625" bestFit="1" customWidth="1"/>
  </cols>
  <sheetData>
    <row r="1" spans="1:9" ht="15.75" thickBot="1" x14ac:dyDescent="0.3">
      <c r="A1" s="1" t="s">
        <v>170</v>
      </c>
    </row>
    <row r="2" spans="1:9" ht="108.75" customHeight="1" thickBot="1" x14ac:dyDescent="0.3">
      <c r="A2" s="2" t="s">
        <v>1</v>
      </c>
      <c r="B2" s="3" t="s">
        <v>2</v>
      </c>
      <c r="C2" s="26" t="s">
        <v>7</v>
      </c>
      <c r="D2" s="26" t="s">
        <v>8</v>
      </c>
      <c r="E2" s="26" t="s">
        <v>10</v>
      </c>
      <c r="F2" s="17" t="s">
        <v>13</v>
      </c>
      <c r="G2" s="26" t="s">
        <v>9</v>
      </c>
      <c r="H2" s="17" t="s">
        <v>15</v>
      </c>
      <c r="I2" s="2" t="s">
        <v>17</v>
      </c>
    </row>
    <row r="3" spans="1:9" x14ac:dyDescent="0.25">
      <c r="A3" s="46" t="s">
        <v>18</v>
      </c>
      <c r="B3" s="22"/>
      <c r="C3" s="35" t="s">
        <v>18</v>
      </c>
      <c r="D3" s="35" t="s">
        <v>18</v>
      </c>
      <c r="E3" s="35" t="s">
        <v>18</v>
      </c>
      <c r="F3" s="35" t="s">
        <v>18</v>
      </c>
      <c r="G3" s="35" t="s">
        <v>18</v>
      </c>
      <c r="H3" s="35" t="s">
        <v>18</v>
      </c>
      <c r="I3" s="29" t="s">
        <v>18</v>
      </c>
    </row>
    <row r="4" spans="1:9" x14ac:dyDescent="0.25">
      <c r="A4" s="34"/>
      <c r="B4" s="22" t="s">
        <v>171</v>
      </c>
      <c r="C4" s="23"/>
      <c r="D4" s="23"/>
      <c r="E4" s="23"/>
      <c r="F4" s="23"/>
      <c r="G4" s="23"/>
      <c r="H4" s="23"/>
      <c r="I4" s="21"/>
    </row>
    <row r="5" spans="1:9" x14ac:dyDescent="0.25">
      <c r="A5" s="28">
        <v>597690</v>
      </c>
      <c r="B5" s="10" t="s">
        <v>172</v>
      </c>
      <c r="C5" s="11">
        <v>0</v>
      </c>
      <c r="D5" s="11">
        <v>423950</v>
      </c>
      <c r="E5" s="11">
        <v>0</v>
      </c>
      <c r="F5" s="11">
        <v>0</v>
      </c>
      <c r="G5" s="11">
        <v>0</v>
      </c>
      <c r="H5" s="11">
        <v>0</v>
      </c>
      <c r="I5" s="12">
        <f>SUM(C5:H5)</f>
        <v>423950</v>
      </c>
    </row>
    <row r="6" spans="1:9" x14ac:dyDescent="0.25">
      <c r="A6" s="36">
        <v>1684944.4300000004</v>
      </c>
      <c r="B6" s="10" t="s">
        <v>173</v>
      </c>
      <c r="C6" s="37">
        <v>0</v>
      </c>
      <c r="D6" s="38">
        <v>777666.66</v>
      </c>
      <c r="E6" s="38">
        <v>0</v>
      </c>
      <c r="F6" s="38">
        <v>0</v>
      </c>
      <c r="G6" s="38">
        <v>0</v>
      </c>
      <c r="H6" s="38">
        <v>0</v>
      </c>
      <c r="I6" s="36">
        <f>SUM(C6:H6)</f>
        <v>777666.66</v>
      </c>
    </row>
    <row r="7" spans="1:9" x14ac:dyDescent="0.25">
      <c r="A7" s="39">
        <f>SUM(A5:A6)</f>
        <v>2282634.4300000006</v>
      </c>
      <c r="B7" s="40" t="s">
        <v>174</v>
      </c>
      <c r="C7" s="41">
        <f>SUM(C5:C6)</f>
        <v>0</v>
      </c>
      <c r="D7" s="41">
        <f>SUM(D5:D6)</f>
        <v>1201616.6600000001</v>
      </c>
      <c r="E7" s="41">
        <f>SUM(E5:E6)</f>
        <v>0</v>
      </c>
      <c r="F7" s="41">
        <f>SUM(F5:F6)</f>
        <v>0</v>
      </c>
      <c r="G7" s="41">
        <f>SUM(G5:G6)</f>
        <v>0</v>
      </c>
      <c r="H7" s="41">
        <f>SUM(H5:H6)</f>
        <v>0</v>
      </c>
      <c r="I7" s="12">
        <f>SUM(I5:I6)</f>
        <v>1201616.6600000001</v>
      </c>
    </row>
    <row r="8" spans="1:9" x14ac:dyDescent="0.25">
      <c r="A8" s="42">
        <v>0</v>
      </c>
      <c r="B8" s="10" t="s">
        <v>175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11">
        <v>6215257.5199999996</v>
      </c>
      <c r="I8" s="12">
        <f>SUM(C8:H8)</f>
        <v>6215257.5199999996</v>
      </c>
    </row>
    <row r="9" spans="1:9" ht="15.75" thickBot="1" x14ac:dyDescent="0.3">
      <c r="A9" s="12">
        <v>733160.05999999994</v>
      </c>
      <c r="B9" s="10" t="s">
        <v>176</v>
      </c>
      <c r="C9" s="11">
        <v>463886.78000000009</v>
      </c>
      <c r="D9" s="11">
        <v>83169.179999999935</v>
      </c>
      <c r="E9" s="11">
        <v>40709.279999999999</v>
      </c>
      <c r="F9" s="11">
        <v>388260</v>
      </c>
      <c r="G9" s="11">
        <v>7840</v>
      </c>
      <c r="H9" s="11">
        <v>12500</v>
      </c>
      <c r="I9" s="12">
        <f>SUM(C9:H9)</f>
        <v>996365.24</v>
      </c>
    </row>
    <row r="10" spans="1:9" ht="15.75" thickBot="1" x14ac:dyDescent="0.3">
      <c r="A10" s="43">
        <f>SUM(A7:A9)</f>
        <v>3015794.4900000007</v>
      </c>
      <c r="B10" s="44"/>
      <c r="C10" s="45">
        <f t="shared" ref="C10:H10" si="0">SUM(C7:C9)</f>
        <v>463886.78000000009</v>
      </c>
      <c r="D10" s="45">
        <f t="shared" si="0"/>
        <v>1284785.8400000001</v>
      </c>
      <c r="E10" s="45">
        <f t="shared" si="0"/>
        <v>40709.279999999999</v>
      </c>
      <c r="F10" s="45">
        <f t="shared" si="0"/>
        <v>388260</v>
      </c>
      <c r="G10" s="45">
        <f t="shared" si="0"/>
        <v>7840</v>
      </c>
      <c r="H10" s="45">
        <f t="shared" si="0"/>
        <v>6227757.5199999996</v>
      </c>
      <c r="I10" s="43">
        <f>SUM(I7:I9)</f>
        <v>8413239.4199999999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5B59BF7FC434C89F019B290A827DD" ma:contentTypeVersion="12" ma:contentTypeDescription="Create a new document." ma:contentTypeScope="" ma:versionID="23edd099a0aae8c4f6b9174ca4c1263f">
  <xsd:schema xmlns:xsd="http://www.w3.org/2001/XMLSchema" xmlns:xs="http://www.w3.org/2001/XMLSchema" xmlns:p="http://schemas.microsoft.com/office/2006/metadata/properties" xmlns:ns3="20ebee8a-254e-4f6f-88d9-db6d82d6a37c" xmlns:ns4="c1788bd9-b173-44fc-936d-e5f0b027cda5" targetNamespace="http://schemas.microsoft.com/office/2006/metadata/properties" ma:root="true" ma:fieldsID="e2fd383d21da34e47e54a1173488efd5" ns3:_="" ns4:_="">
    <xsd:import namespace="20ebee8a-254e-4f6f-88d9-db6d82d6a37c"/>
    <xsd:import namespace="c1788bd9-b173-44fc-936d-e5f0b027cd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bee8a-254e-4f6f-88d9-db6d82d6a3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88bd9-b173-44fc-936d-e5f0b027cda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475C8C-E54E-433D-9931-E6FFB727E7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ebee8a-254e-4f6f-88d9-db6d82d6a37c"/>
    <ds:schemaRef ds:uri="c1788bd9-b173-44fc-936d-e5f0b027cd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3866F3-F3F1-49A2-9B45-F927587952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AAE32C-4BA7-44F1-A9D1-396A1327B86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National Governing Bodies</vt:lpstr>
      <vt:lpstr>Regional Sports Trusts</vt:lpstr>
      <vt:lpstr>Iwi based organisations</vt:lpstr>
      <vt:lpstr>Local authorities</vt:lpstr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GailM</dc:creator>
  <cp:lastModifiedBy>Gail Meekings</cp:lastModifiedBy>
  <cp:lastPrinted>2021-09-09T04:46:52Z</cp:lastPrinted>
  <dcterms:created xsi:type="dcterms:W3CDTF">2021-09-09T04:40:41Z</dcterms:created>
  <dcterms:modified xsi:type="dcterms:W3CDTF">2021-09-09T04:51:32Z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0x0101002745B59BF7FC434C89F019B290A827DD</vt:lpwstr>
  </property>
</Properties>
</file>